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Φύλλο1" sheetId="1" r:id="rId1"/>
    <sheet name="ΑΝΑΜΟΡΦΩΣΗ ΠΡΟΥΠΟΛΟΓΙΣΜΟΥ" sheetId="2" r:id="rId2"/>
    <sheet name="Φύλλο3" sheetId="3" r:id="rId3"/>
  </sheets>
  <definedNames>
    <definedName name="_xlnm.Print_Area" localSheetId="1">'ΑΝΑΜΟΡΦΩΣΗ ΠΡΟΥΠΟΛΟΓΙΣΜΟΥ'!$F$5:$I$198</definedName>
    <definedName name="_xlnm.Print_Area" localSheetId="0">'Φύλλο1'!$A$1:$D$79</definedName>
  </definedNames>
  <calcPr fullCalcOnLoad="1"/>
</workbook>
</file>

<file path=xl/sharedStrings.xml><?xml version="1.0" encoding="utf-8"?>
<sst xmlns="http://schemas.openxmlformats.org/spreadsheetml/2006/main" count="746" uniqueCount="346">
  <si>
    <t xml:space="preserve">ΔΕΥΑ ΑΓΙΑΣ </t>
  </si>
  <si>
    <t>ΚΩΔΙΚΟΣ</t>
  </si>
  <si>
    <t>ΛΟΓΑΡΙΑΣΜΟΣ ΕΣΟΔΩΝ</t>
  </si>
  <si>
    <t>ΠΟΣΑ</t>
  </si>
  <si>
    <t>ΕΣΟΔΑ ΑΠΟ ΠΑΡΟΧΗ ΥΠΗΡΕΣΙΩΝ</t>
  </si>
  <si>
    <t>73.00</t>
  </si>
  <si>
    <t>Πωλήσεις νερού</t>
  </si>
  <si>
    <t>73.03</t>
  </si>
  <si>
    <t>Τέλη χρήσης υπονόμων</t>
  </si>
  <si>
    <t>73.06</t>
  </si>
  <si>
    <t>Τέλη σύνδεσης με το δίκτυο ύδρευσης</t>
  </si>
  <si>
    <t>73.07</t>
  </si>
  <si>
    <t>Τέλη σύνδεσης με το δίκτυο αποχέτευσης</t>
  </si>
  <si>
    <t>73.14</t>
  </si>
  <si>
    <t>Έσοδα επανασυνδέσεων ύδρευσης</t>
  </si>
  <si>
    <t>73.08</t>
  </si>
  <si>
    <t>Έσοδα διακλαδώσεως &amp; συνδέσεων ύδρευσης</t>
  </si>
  <si>
    <t>73.09</t>
  </si>
  <si>
    <t>Έσοδα διακλαδώσεως &amp; συνδέσεων αποχέτευσης</t>
  </si>
  <si>
    <t>73.10</t>
  </si>
  <si>
    <t>Έσοδα μετατοπίσεων υδρομέτρων ύδρευσης</t>
  </si>
  <si>
    <t>73.11</t>
  </si>
  <si>
    <t>Έσοδα μετατοπίσεων παροχών αποχέτευσης</t>
  </si>
  <si>
    <t>Έσοδα μετατοπίσεων δικτύων ύδρευσης</t>
  </si>
  <si>
    <t>73.15</t>
  </si>
  <si>
    <t>73.22</t>
  </si>
  <si>
    <t>Έσοδα ζημιών δικτύων ύδρευσης</t>
  </si>
  <si>
    <t>73.23</t>
  </si>
  <si>
    <t>Έσοδα ζημιών δικτύων αποχέτευσης</t>
  </si>
  <si>
    <t>ΣΥΝΟΛΟ Κ.Α.73</t>
  </si>
  <si>
    <t>ΕΣΟΔΑ ΑΠΟ ΠΩΛΗΣΕΙΣ ΑΠΟΘΕΜΑΤΩΝ &amp; ΑΧΡΗΣΤΟΥ ΥΛΙΚΟΥ</t>
  </si>
  <si>
    <t>72.00</t>
  </si>
  <si>
    <t>Πωλήσεις υλικών ύδρευσης - αποχέτευσης</t>
  </si>
  <si>
    <t>72.03</t>
  </si>
  <si>
    <t>Πωλήσεις άχρηστου υλικού</t>
  </si>
  <si>
    <t>ΣΥΝΟΛΟ Κ.Α.72</t>
  </si>
  <si>
    <t>ΣΥΝΟΛΟ ΤΑΚΤΙΚΩΝ ΕΣΟΔΩΝ</t>
  </si>
  <si>
    <t>Α. ΤΑΚΤΙΚΑ</t>
  </si>
  <si>
    <t>Β. ΕΚΤΑΚΤΑ</t>
  </si>
  <si>
    <t>ΑΠΟΘΕΜΑΤΙΚΑ</t>
  </si>
  <si>
    <t>Ειδικό τέλος 80% - Νέων έργων (Εισπράξεις χρήσης)</t>
  </si>
  <si>
    <t>Συσωρευμένα αποθ. Ειδ.τελών 80% &amp; 3%για νέα έργα</t>
  </si>
  <si>
    <t>ΕΠΙΧΟΡΗΓΗΣΕΙΣ ΕΠΕΝΔΥΣΕΩΝ</t>
  </si>
  <si>
    <t>41.10.0007</t>
  </si>
  <si>
    <t>41.10.0008</t>
  </si>
  <si>
    <t>41.10.0009</t>
  </si>
  <si>
    <t>ΜΑΚΡΟΠΡΟΘΕΣΜΕΣ ΥΠΟΧΡΕΩΣΕΙΣ - ΔΑΝΕΙΑ</t>
  </si>
  <si>
    <t>45.98</t>
  </si>
  <si>
    <t>ΕΣΟΔΑ ΠΑΡΕΠΟΜΕΝΩΝ ΑΣΧΟΛΙΩΝ</t>
  </si>
  <si>
    <r>
      <t>ΥΠ. Εσωτερικών</t>
    </r>
    <r>
      <rPr>
        <sz val="8"/>
        <rFont val="Arial"/>
        <family val="2"/>
      </rPr>
      <t>: Ειδικό τέλος 3%</t>
    </r>
  </si>
  <si>
    <r>
      <t>ΠΕΠ</t>
    </r>
    <r>
      <rPr>
        <sz val="8"/>
        <rFont val="Arial"/>
        <family val="2"/>
      </rPr>
      <t>:Κατασκευή δεξαμενών ύδρ. και αγωγός μεταφ. νερού στο Δ. Μελιβοίας</t>
    </r>
  </si>
  <si>
    <r>
      <t>ΠΕΠ</t>
    </r>
    <r>
      <rPr>
        <sz val="8"/>
        <rFont val="Arial"/>
        <family val="2"/>
      </rPr>
      <t>:Σύστημα τηλεελέγχου &amp; τηλεχειρισμού εξωτερικού.υδραγωγείου</t>
    </r>
  </si>
  <si>
    <r>
      <t>Ε.Π.ΠΕΡ.Α.Α.:</t>
    </r>
    <r>
      <rPr>
        <sz val="8"/>
        <rFont val="Arial"/>
        <family val="2"/>
      </rPr>
      <t>Ανάπτυξη οργανωμένου εργαστηρίου (Χημείου)</t>
    </r>
  </si>
  <si>
    <t>75.00</t>
  </si>
  <si>
    <t>Παροχή υπηρεσιών σε τρίτους</t>
  </si>
  <si>
    <t>Δάνειο από Τ.Π.Δ. για την κάλυψη της ιδίας συμμετοχής στα έργα Π.Ε.Π. ΕΠΠΕΡΑΑ</t>
  </si>
  <si>
    <t>75.11</t>
  </si>
  <si>
    <t>Δημοσιεύσεων δημοπρασιών</t>
  </si>
  <si>
    <t>ΣΥΝΟΛΟ Κ.Α. 75</t>
  </si>
  <si>
    <t>ΕΣΟΔΑ ΚΕΦΑΛΑΙΩΝ</t>
  </si>
  <si>
    <t>76.03</t>
  </si>
  <si>
    <t>Τόκοι πιστωτικοί</t>
  </si>
  <si>
    <t>ΣΥΝΟΛΟ ΕΚΤΑΚΤΩΝ ΕΣΟΔΩΝ</t>
  </si>
  <si>
    <t>ΓΕΝΙΚΟ ΣΥΝΟΛΟ ΕΣΟΔΩΝ</t>
  </si>
  <si>
    <t>ΑΝΑΚΕΦΑΛΑΙΩΣΗ ΕΣΟΔΩΝ</t>
  </si>
  <si>
    <t>Α. ΤΑΚΤΙΚΑ ΕΣΟΔΑ</t>
  </si>
  <si>
    <t>ΕΣΟΔΑ ΑΠΟ ΠΩΛΗΣΕΙΣ ΑΠΟΘΕΜΑΤΩΝ ΚΑΙ ΑΧΡΗΣΤΟΥ ΥΛΙΚΟΥ</t>
  </si>
  <si>
    <t>Β. ΕΚΤΑΚΤΑ ΕΣΟΔΑ</t>
  </si>
  <si>
    <t>ΑΠΟΘΕΜΑΤΙΚΑ ΕΠΙΧΟΡΗΓΗΣΕΙΣ ΕΠΕΝΔΥΣΕΩΝ</t>
  </si>
  <si>
    <t>ΔΑΝΕΙΟ ΑΠΟ Τ.Π.Δ. ΓΙΑ ΤΗΝ ΚΑΛΥΨΗ ΤΗΣ ΙΔΙΑΣ ΣΥΜΜΕΤΟΧΗΣ</t>
  </si>
  <si>
    <t>ΛΟΓΑΡΙΑΣΜΟΣ ΕΞΟΔΩΝ</t>
  </si>
  <si>
    <t>Α. ΠΑΓΙΑ</t>
  </si>
  <si>
    <t>ΜΗΧ/ΤΑ-ΤΕΧΝ.ΕΓΚ/ΣΕΙΣ-ΛΟΙΠΟΣ ΜΗΧ. ΕΞΟΠΛΙΣΜΟΣ</t>
  </si>
  <si>
    <t>12.00</t>
  </si>
  <si>
    <t>Μηχανήματα (αντλίες - μοτέρ - λοιπά)</t>
  </si>
  <si>
    <t>12.01</t>
  </si>
  <si>
    <t>Τεχνικές εγκαταστάσεις</t>
  </si>
  <si>
    <t>12.02</t>
  </si>
  <si>
    <t>Φορητά μηχανήματα χειρός</t>
  </si>
  <si>
    <t>12.03</t>
  </si>
  <si>
    <t>Εργαλεία</t>
  </si>
  <si>
    <t>12.05</t>
  </si>
  <si>
    <t>Μηχανολογικά όργανα</t>
  </si>
  <si>
    <t>12.06</t>
  </si>
  <si>
    <t>Λοιπός μηχανολογικός εξοπλισμός</t>
  </si>
  <si>
    <t>ΣΥΝΟΛΟ Κ.Α. 12</t>
  </si>
  <si>
    <t>ΜΕΤΑΦΟΡΙΚΑ ΜΕΣΑ</t>
  </si>
  <si>
    <t>13.02</t>
  </si>
  <si>
    <t xml:space="preserve">Αυτοκίνητα &amp; φορτηγά </t>
  </si>
  <si>
    <t>ΕΠΙΠΛΑ &amp; ΛΟΙΠΟΣ ΕΞΟΠΛΙΣΜΟΣ</t>
  </si>
  <si>
    <t>14.00</t>
  </si>
  <si>
    <t>Έπιπλα</t>
  </si>
  <si>
    <t>14.01</t>
  </si>
  <si>
    <t>Σκεύη</t>
  </si>
  <si>
    <t>14.02</t>
  </si>
  <si>
    <t>Μηχανές γραφείου</t>
  </si>
  <si>
    <t>14.03</t>
  </si>
  <si>
    <t>Η/Υ &amp; ηλεκτρονικά συστήματα</t>
  </si>
  <si>
    <t>14.05</t>
  </si>
  <si>
    <t>Επιστημονικά όργανα</t>
  </si>
  <si>
    <t>ΣΥΝΟΛΟ Κ.Α. 14</t>
  </si>
  <si>
    <t>1. ΕΠΙΧΟΡΗΓΟΥΜΕΝΑ</t>
  </si>
  <si>
    <t>15.01.0003</t>
  </si>
  <si>
    <t>ΠΕΠ: Κατασκευή δεξαμενών ύδρ.και αγωγός μεταφ.νερού στο Δ.Μελιβοίας</t>
  </si>
  <si>
    <t>15.01.0004</t>
  </si>
  <si>
    <t>ΠΕΠ: Σύστημα τηλεελέγχου &amp; τηλεχειρισμού εξωτερικού υδραγωγείου</t>
  </si>
  <si>
    <t>15.01.0005</t>
  </si>
  <si>
    <t>Ε.Π.ΠΕΡ.Α.Α.:Ανάπτυξη οργανωμένου εργαστηρίου (Χημείου)</t>
  </si>
  <si>
    <t>2. ΜΗ ΕΠΙΧΟΡΗΓΟΥΜΕΝΑ (ΑΠΟ ΑΠΟΘΕΜΑΤΙΚΑ)</t>
  </si>
  <si>
    <t>Αντικατάσταση δικτύου ύδρευσης αποχέτευσης Τ.Κ. Μελιβοίας θέση "Καραλή"</t>
  </si>
  <si>
    <t>15.01.0006</t>
  </si>
  <si>
    <t>15.01.0007</t>
  </si>
  <si>
    <t>Αντικατάσταση δικτύου αποχέτευσης Τ.Κ. Καρίτσας θέση  "πλατεία"</t>
  </si>
  <si>
    <t>ΣΥΜΜΕΤΟΧΕΣ &amp; ΛΟΙΠΕΣ ΜΑΚΡΟΠΡΟΘΕΣΜΕΣ ΥΠΟΧΡΕΩΣΕΙΣ</t>
  </si>
  <si>
    <t>18.11</t>
  </si>
  <si>
    <t>Δοσμένες εγγυήσεις (ΔΕΗ - λοιπές)</t>
  </si>
  <si>
    <t>ΣΥΝΟΛΟ ΕΡΓΩΝ Κ.Α. 15</t>
  </si>
  <si>
    <t>ΣΥΝΟΛΟ ΠΑΓΙΩΝ</t>
  </si>
  <si>
    <t>ΓΕΝΙΚΟ ΣΥΝΟΛΟ ΕΡΓΩΝ - ΠΑΓΙΩΝ</t>
  </si>
  <si>
    <t>Β. ΑΚΙΝΗΤΟΠΟΙΗΣΕΙΣ ΥΠΟ ΕΚΤΕΛΕΣΗ (ΕΡΓΑ)</t>
  </si>
  <si>
    <t>Γ. ΛΕΙΤΟΥΡΓΙΚΕΣ ΔΑΠΑΝΕΣ</t>
  </si>
  <si>
    <t>ΑΝΑΛΩΣΙΜΑ ΥΛΙΚΑ</t>
  </si>
  <si>
    <t>25.02</t>
  </si>
  <si>
    <t xml:space="preserve">Προμήθεια καυσίμων </t>
  </si>
  <si>
    <t>25.05.0001</t>
  </si>
  <si>
    <t>25.05.0002</t>
  </si>
  <si>
    <t>Υλικά ύδρευσης</t>
  </si>
  <si>
    <t>ΣΥΝΟΛΟ Κ.Α. 25</t>
  </si>
  <si>
    <t>ΑΝΤΑΛΛΑΚΤΙΚΑ ΠΑΓΙΩΝ ΣΤΟΙΧΕΙΩΝ</t>
  </si>
  <si>
    <t>26.02</t>
  </si>
  <si>
    <t>Βιολογικών Καθαρισμών</t>
  </si>
  <si>
    <t>26.04</t>
  </si>
  <si>
    <t>Αντλητικών συγκροτημάτων</t>
  </si>
  <si>
    <t>26.05</t>
  </si>
  <si>
    <t>Μεταφορικών μέσων</t>
  </si>
  <si>
    <t>26.08</t>
  </si>
  <si>
    <t>Ηλεκτρονικών Υπολογιστών</t>
  </si>
  <si>
    <t>26.09</t>
  </si>
  <si>
    <t>Επίπλων και λοιπού εξοπλισμού</t>
  </si>
  <si>
    <t>26.10</t>
  </si>
  <si>
    <t>Τεχνικών εγκαταστάσεων</t>
  </si>
  <si>
    <t>ΣΥΝΟΛΟ Κ.Α. 26</t>
  </si>
  <si>
    <t>ΕΙΔΗ ΣΥΣΚΕΥΑΣΙΑΣ</t>
  </si>
  <si>
    <t>28.00</t>
  </si>
  <si>
    <t>Είδη συσκευασίας (κενά δοχεία χλωρίου)</t>
  </si>
  <si>
    <t>ΑΜΟΙΒΕΣ ΚΑΙ ΕΞΟΔΑ ΠΡΟΣΩΠΙΚΟΥ</t>
  </si>
  <si>
    <t>60.00.0001</t>
  </si>
  <si>
    <t>60.00.0000</t>
  </si>
  <si>
    <t>Αποδοχές προσωπικού με σύμβαση ορισμένου χρόνου</t>
  </si>
  <si>
    <t>Τοκτικές αποδοχές προσωπικού ΔΕΥΑ Αγιάς (μόνιμο προσωπικό)</t>
  </si>
  <si>
    <t>60.01.0000</t>
  </si>
  <si>
    <t>60.02.0300</t>
  </si>
  <si>
    <t>Δώρα εορτών</t>
  </si>
  <si>
    <t>60.02.0600</t>
  </si>
  <si>
    <t>Επιδόματα κανονικής αδείας</t>
  </si>
  <si>
    <t>60.03.0000</t>
  </si>
  <si>
    <t>Εργοδοτικές εισφορές προσωπικού</t>
  </si>
  <si>
    <t>ΣΥΝΟΛΟ Κ.Α. 60</t>
  </si>
  <si>
    <t>ΑΜΟΙΒΕΣ ΚΑΙ ΕΞΟΔΑ ΤΡΙΤΩΝ</t>
  </si>
  <si>
    <t>61.00.0000</t>
  </si>
  <si>
    <t>61.00.0001</t>
  </si>
  <si>
    <t xml:space="preserve">Νομική κάλυψη </t>
  </si>
  <si>
    <t>61.00.0003</t>
  </si>
  <si>
    <t>61.00.0004</t>
  </si>
  <si>
    <t>Έξοδα παράστασης μελών Δ.Σ.</t>
  </si>
  <si>
    <t>61.00.0005</t>
  </si>
  <si>
    <t>Αμοιβή ορκωτών ελεγκτών</t>
  </si>
  <si>
    <t>61.00.0006</t>
  </si>
  <si>
    <t>Λογιστική υποστήριξη</t>
  </si>
  <si>
    <t>61.00.0007</t>
  </si>
  <si>
    <t>Έξοδα καθαριότητας γραφείων ΔΕΥΑΑ</t>
  </si>
  <si>
    <t>61.00.0008</t>
  </si>
  <si>
    <t>Υποστήριξη Η/Υ και λογισμικών προγραμμάτων</t>
  </si>
  <si>
    <t>61.00.0009</t>
  </si>
  <si>
    <t>Αναλύσεις νερών</t>
  </si>
  <si>
    <t>61.98</t>
  </si>
  <si>
    <t xml:space="preserve">Αποζημιώσεις τρίτων και δικαστικές αποζημιώσεις </t>
  </si>
  <si>
    <t>ΣΥΝΟΛΟ Κ.Α 61</t>
  </si>
  <si>
    <t>ΠΑΡΟΧΕΣ ΤΡΙΤΩΝ</t>
  </si>
  <si>
    <t>Ηλεκτρικό ρεύμα (γραφείων-αντλ/σιων-Βιολ. Καθαρ. Κλπ)</t>
  </si>
  <si>
    <t>62.00</t>
  </si>
  <si>
    <t>62.03</t>
  </si>
  <si>
    <t>Τηλεπικοινωνίες (τηλεφωνικά - ταχυδρομικά)</t>
  </si>
  <si>
    <t>62.04</t>
  </si>
  <si>
    <t>Ενοίκια (γραφεία ΔΕΥΑ Αγιάς)</t>
  </si>
  <si>
    <t>62.05</t>
  </si>
  <si>
    <t>Ασφάλιστρα</t>
  </si>
  <si>
    <t>62.07.0000</t>
  </si>
  <si>
    <t>Συντήρηση καθαρισμός γεωτρήσεων</t>
  </si>
  <si>
    <t>62.07.0001</t>
  </si>
  <si>
    <t>Συντήρηση καθαρισμός δεξαμενών και περιμετρικά αυτών</t>
  </si>
  <si>
    <t>62.07.0002</t>
  </si>
  <si>
    <t>62.07.0003</t>
  </si>
  <si>
    <t>62.07.0004</t>
  </si>
  <si>
    <t>62.07.0005</t>
  </si>
  <si>
    <t>62.07.0006</t>
  </si>
  <si>
    <t>Συντήρηση δικτύων αποχέτευσης (χωματουργικές εργασίες)</t>
  </si>
  <si>
    <t>62.07.0007</t>
  </si>
  <si>
    <t>15.01.0008</t>
  </si>
  <si>
    <t>Αντικατ. δικτύου ύδρευσης αποχ. Τ.Κ. Μελιβοίας οικία Χαρατσή έως οικία Αργύρη</t>
  </si>
  <si>
    <t>Πρακτική ασκηση σπουδαστών</t>
  </si>
  <si>
    <t>Συντήρηση ηλεκτρομηχανολογικού εξοπλισμού αντλιοστ. Βιολ. Καθαρ.</t>
  </si>
  <si>
    <t>62.07.0008</t>
  </si>
  <si>
    <t xml:space="preserve">Συντήρηση κτιρίων </t>
  </si>
  <si>
    <t>62.07.0009</t>
  </si>
  <si>
    <t>Αποκατάσταση ζημιών οδοστρωμάτων (προμήθεια τσιμέντου)</t>
  </si>
  <si>
    <t>62.07.0010</t>
  </si>
  <si>
    <t>Αποκατάσταση ζημιών οδοστρωμάτων (προμήθεια ασφαλτομίγματος)</t>
  </si>
  <si>
    <t>ΣΥΝΟΛΟ Κ.Α. 62</t>
  </si>
  <si>
    <t>Εξοδα κίνησης μεταφορικών μέσων</t>
  </si>
  <si>
    <t>64.01</t>
  </si>
  <si>
    <t>Έξοδα ταξιδίων εσωτερικού</t>
  </si>
  <si>
    <t>64.02</t>
  </si>
  <si>
    <t>64.07</t>
  </si>
  <si>
    <t>64.08</t>
  </si>
  <si>
    <t>64.09</t>
  </si>
  <si>
    <t>Έξοδα δημοσιεύσεων</t>
  </si>
  <si>
    <t>64.98</t>
  </si>
  <si>
    <t>Διάφορα έξοδα</t>
  </si>
  <si>
    <t>ΣΥΝΟΛΑ Κ.Α. 64</t>
  </si>
  <si>
    <t>ΤΟΚΟΙ ΚΑΙ ΣΥΝΑΦΗ ΕΞΟΔΑ</t>
  </si>
  <si>
    <t>65.01</t>
  </si>
  <si>
    <t>ΤΟΚΟΙ ΚΑΙ ΕΞΟΔΑ ΛΟΙΠΩΝ ΜΑΚΡΟΠΡΟΘΕΣΜΩΝ ΥΠΟΧΡΕΩΣΕΩΝ</t>
  </si>
  <si>
    <t>Δ. ΠΛΕΟΝΑΣΜΑ</t>
  </si>
  <si>
    <t>Για την κάλυψη έκτακτων και απροβλεπτων δαπανών</t>
  </si>
  <si>
    <t>ΓΕΝΙΚΟ ΣΥΝΟΛΟ ΕΞΟΔΩΝ</t>
  </si>
  <si>
    <t>ΑΝΑΚΕΦΑΛΑΙΩΣΗ ΕΞΟΔΩΝ</t>
  </si>
  <si>
    <t>ΜΗΧ/ΤΑ-ΤΕΧΝΙΚΕΣ ΕΓΚΑΤΑΣΤΑΣΕΙΣ-ΛΟΙΠΟΣ ΜΗΧ.ΕΞΟΠΛΙΣΜΟΣ</t>
  </si>
  <si>
    <t>ΕΠΙΠΛΑ ΚΑΙ ΛΟΙΠΟΣ ΕΞΟΠΛΙΣΜΟΣ</t>
  </si>
  <si>
    <t>ΣΥΜΜΕΤΟΧΕΣ ΚΑΙ ΛΟΙΠΕΣ ΜΑΚΡΟΧΡΟΝΙΕΣ ΥΠΟΧΡΕΩΣΕΙΣ</t>
  </si>
  <si>
    <t>Β.ΕΡΓΑ</t>
  </si>
  <si>
    <t>ΕΠΙΧΟΡΗΓΟΥΜΕΝΑ</t>
  </si>
  <si>
    <t>ΜΗ ΕΠΙΧΟΡΗΓΟΥΜΕΝΑ ΑΠΟ ΑΠΟΘΕΜΑΤΙΚΑ</t>
  </si>
  <si>
    <t>ΣΥΝΟΛΟ ΕΡΓΩΝ</t>
  </si>
  <si>
    <t>ΔΙΑΦΟΡΑ ΕΞΟΔΑ</t>
  </si>
  <si>
    <t>ΣΥΝΟΛΟ ΛΕΙΤΟΥΡΓΙΚΩΝ ΔΑΠΑΝΩΝ</t>
  </si>
  <si>
    <t>Για την κάλυψη έκτακτων και απρόβλεπτων δαπανών και ζημιών</t>
  </si>
  <si>
    <t>62.98.0000</t>
  </si>
  <si>
    <t>62.98.0001</t>
  </si>
  <si>
    <t>41.90.0001</t>
  </si>
  <si>
    <t>25.03</t>
  </si>
  <si>
    <t>Προμήθεια χλωρίου</t>
  </si>
  <si>
    <t>Προγραμματική σύμβαση με ΔΕΥΑΛ (Έργο τηλεελ. Τηλεχειρ.)</t>
  </si>
  <si>
    <t>Προγραμματική σύμβαση με ΤΕΙ Λάρισας (Έργο χημείου)</t>
  </si>
  <si>
    <t>64.00</t>
  </si>
  <si>
    <t>Έξοδα προβολής και διαφήμισης</t>
  </si>
  <si>
    <t>Προγραμματική σύμβαση με Δήμο Αγιάς (Παλαιές οφειλές ύδρευσης)</t>
  </si>
  <si>
    <t xml:space="preserve">Ο ΠΡΟΕΔΡΟΣ </t>
  </si>
  <si>
    <t>ΤΑ ΜΕΛΗ  Δ.Σ.</t>
  </si>
  <si>
    <t>Αμοιβή Προέδρου Διοικητικού Συμβουλίου</t>
  </si>
  <si>
    <t>61.01.0900</t>
  </si>
  <si>
    <t>Αμοιβές και έξοδα διαφόρων</t>
  </si>
  <si>
    <t>64.10</t>
  </si>
  <si>
    <t>Έξοδα κίνησης υλικών αγαθών με μεταφορικά μέσα τρίτων</t>
  </si>
  <si>
    <t>Καύσιμα και λοιπά υλικά θέρμανσης</t>
  </si>
  <si>
    <t>Αμοιβές μελετητών</t>
  </si>
  <si>
    <t>Προμήθεια σωλήνων ύδρευσης (πολυθελαινείου, PVC)</t>
  </si>
  <si>
    <t>Προμήθεια σωλήνων αποχέτευσης</t>
  </si>
  <si>
    <t>61.02.0300</t>
  </si>
  <si>
    <t>41.90.0000</t>
  </si>
  <si>
    <t>41.10.0000</t>
  </si>
  <si>
    <t>25.05.0000</t>
  </si>
  <si>
    <t>25.05.0003</t>
  </si>
  <si>
    <t>25.05.0004</t>
  </si>
  <si>
    <t>62.98.0002</t>
  </si>
  <si>
    <t>Επίβλεψη φρεατίων αποχέτευσης πεζοδρομίου</t>
  </si>
  <si>
    <t>62.07.0013</t>
  </si>
  <si>
    <t>Συντηρήσεις αυτοκινήτων</t>
  </si>
  <si>
    <t>Προμήθεια φρεατίων αποχέτευσης</t>
  </si>
  <si>
    <t>25.05.0005</t>
  </si>
  <si>
    <t>25.05.0007</t>
  </si>
  <si>
    <t>Προμήθεια οικοδομικών υλικών αποκατάστασης ζημιών</t>
  </si>
  <si>
    <t>41.10.0010</t>
  </si>
  <si>
    <r>
      <t>Ε.Π.ΠΕΡ.Α.Α.:</t>
    </r>
    <r>
      <rPr>
        <sz val="8"/>
        <rFont val="Arial"/>
        <family val="2"/>
      </rPr>
      <t>Αποχετεύσεις παραλ.οικισμών, Αγιάς, Μεταξ. Βιολ.Καθαρ. Παραλίων</t>
    </r>
  </si>
  <si>
    <t>Ε.Π.ΠΕΡ.Α.Α.:Αποχετεύσεις παραλ.οικισμών, Αγιάς, Μεταξ. Βιολ.Καθαρ. Παραλίων</t>
  </si>
  <si>
    <t>Ε.Π.ΠΕΡ.Α.Α.:Αποχετευτικό δίκτυο Στομίου</t>
  </si>
  <si>
    <r>
      <t>Ε.Π.ΠΕΡ.Α.Α.:</t>
    </r>
    <r>
      <rPr>
        <sz val="8"/>
        <rFont val="Arial"/>
        <family val="2"/>
      </rPr>
      <t>Αποχετευτικό δίκτυο Στομίου</t>
    </r>
  </si>
  <si>
    <t>41.10.0011</t>
  </si>
  <si>
    <t>Συντήρηση καθαρισμός σχαρών ομβρίων υδάτων Δ.Ε. Μελιβοίας</t>
  </si>
  <si>
    <t>62.07.0014</t>
  </si>
  <si>
    <t>Συντήρηση καθαρισμός σχαρών ομβρίων υδάτων Δ.Ε. Αγιάς</t>
  </si>
  <si>
    <t>62.07.0015</t>
  </si>
  <si>
    <t>Συντήρηση καθαρισμός σχαρών ομβρίων υδάτων Δ.Ε. Ευρυμενών</t>
  </si>
  <si>
    <t>62.07.0016</t>
  </si>
  <si>
    <t>Συντήρηση καθαρισμός σχαρών ομβρίων υδάτων Δ.Ε. Λακέρειας</t>
  </si>
  <si>
    <t>Συντήρηση καθαρισμός φρεατίων Βιολογικού Καθαρισμού Μελιβοίας</t>
  </si>
  <si>
    <t>62.07.0017</t>
  </si>
  <si>
    <t>Συντήρηση καθαρισμός φρεατίων Βιολογικού Καθαρισμού Αγιάς</t>
  </si>
  <si>
    <t>62.07.0018</t>
  </si>
  <si>
    <t>Συντήρηση καθαρισμός φρεατίων Βιολογικού Καθαρισμού Στομίου</t>
  </si>
  <si>
    <t>Συντήρηση δικτύων ύδρευσης (χωματουργικές εργασίες) Δ.Ε. Ευρυμενών</t>
  </si>
  <si>
    <t>62.07.0019</t>
  </si>
  <si>
    <t>Συντήρηση δικτύων ύδρευσης (χωματουργικές εργασίες) Δ.Ε. Αγιάς</t>
  </si>
  <si>
    <t>62.07.0020</t>
  </si>
  <si>
    <t>Συντήρηση δικτύων ύδρευσης (χωματουργικές εργασίες) Δ.Ε. Λακέρειας</t>
  </si>
  <si>
    <t>62.07.0021</t>
  </si>
  <si>
    <t>Συντήρηση δικτύων ύδρευσης (υδραυλικές εργασίες) Δ.Ε. Ευρυμενών</t>
  </si>
  <si>
    <t>62.07.0022</t>
  </si>
  <si>
    <t>Συντήρηση δικτύων ύδρευσης (υδραυλικές εργασίες) Δ.Ε. Αγιάς</t>
  </si>
  <si>
    <t>62.07.0023</t>
  </si>
  <si>
    <t>Συντήρηση δικτύων ύδρευσης (υδραυλικές εργασίες) Δ.Ε. Λακέρειας</t>
  </si>
  <si>
    <t>Εργασίες καταμέτρησης κυβικών υδρομέτρων Δ.Ε. Μελιβοίας</t>
  </si>
  <si>
    <t>61.00.0011</t>
  </si>
  <si>
    <t>Εργασίες καταμέτρησης κυβικών υδρομέτρων Δ.Ε. Αγιάς-Λακέρειας</t>
  </si>
  <si>
    <t>61.00.0012</t>
  </si>
  <si>
    <t>Εργασίες καταμέτρησης κυβικών υδρομέτρων Δ.Ε. Ευρυμενών</t>
  </si>
  <si>
    <t>25.05.0008</t>
  </si>
  <si>
    <t>Προμήθεια τσιμέντου</t>
  </si>
  <si>
    <t>25.05.0009</t>
  </si>
  <si>
    <t>Προμήθεια ασφαλτομίγματος</t>
  </si>
  <si>
    <t>61.00.0013</t>
  </si>
  <si>
    <t>Αμοιβή μέλους Διοικητικού Συμβουλίου πλήρης απασχόλησης</t>
  </si>
  <si>
    <t>Προμήθεια υδρομέτρων</t>
  </si>
  <si>
    <t>Διάφορα υλικά υδραυλικών και λοιπών εγκαταστάσεων</t>
  </si>
  <si>
    <t>25.05.0010</t>
  </si>
  <si>
    <t>Αμοιβές και έξοδα διαφόρων ελευθέρων επαγγελματιών</t>
  </si>
  <si>
    <t>64.11</t>
  </si>
  <si>
    <t>Διάφοορα υλικά καθαριότητας</t>
  </si>
  <si>
    <t xml:space="preserve">Έντυπα </t>
  </si>
  <si>
    <t>64.12</t>
  </si>
  <si>
    <t xml:space="preserve">Γραφική ύλη </t>
  </si>
  <si>
    <t>ΠΡΟΫΠΟΛΟΓΙΣΜΟΣ ΟΙΚΟΝΟΜΙΚΟΥ ΕΤΟΥΣ 2012</t>
  </si>
  <si>
    <t>Συντήρηση Η/Υ</t>
  </si>
  <si>
    <t>15.01.0009</t>
  </si>
  <si>
    <t>15.01.0010</t>
  </si>
  <si>
    <t>Υλικά αποχέτευσης</t>
  </si>
  <si>
    <t>61.01.0010</t>
  </si>
  <si>
    <t>61.00.0010</t>
  </si>
  <si>
    <t>Ο Προϋπολογισμός ψηφίστηκε με την αρίθμ. 71/2012 απόφαση του Δ.Σ.</t>
  </si>
  <si>
    <t>25.05.0011</t>
  </si>
  <si>
    <t>Υλικά υδρευσης αποχέτευσης Δ.Ε. Μελιβοίας</t>
  </si>
  <si>
    <t>25.05.0012</t>
  </si>
  <si>
    <t>Υλικά υδρευσης αποχέτευσης Δ.Ε. Ευρυμενών</t>
  </si>
  <si>
    <t>25.05.0013</t>
  </si>
  <si>
    <t>Οικοδομικά υλικά Δ.Ε Μελιβοίας</t>
  </si>
  <si>
    <t>25.05.0014</t>
  </si>
  <si>
    <t xml:space="preserve">Προμήθεια ασφαλτομίγματος Δ.Ε. Ευρυμενων -Μελιβοίας </t>
  </si>
  <si>
    <t>25.05.0015</t>
  </si>
  <si>
    <t>Υλικα αποχέτευσης Δ.Ε Αγιάς</t>
  </si>
  <si>
    <t>61.02.0301</t>
  </si>
  <si>
    <t>Αμοιβές και εξοδα μελετητών Δ.Ε.</t>
  </si>
  <si>
    <t xml:space="preserve">64.13 </t>
  </si>
  <si>
    <t xml:space="preserve">Έξοδα υποδοχής και φιλοξενίας </t>
  </si>
  <si>
    <t>64.14</t>
  </si>
  <si>
    <t xml:space="preserve">Έξοδα μεταφορών Δ.Ε Μελιβοίας </t>
  </si>
  <si>
    <t>Ο Προϋπολογισμός ψηφίστηκε με την αρίθμ. …... απόφαση του Δ.Σ.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</si>
</sst>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#,##0.00\ _€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8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80" fontId="0" fillId="0" borderId="10" xfId="0" applyNumberFormat="1" applyBorder="1" applyAlignment="1">
      <alignment/>
    </xf>
    <xf numFmtId="180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right"/>
    </xf>
    <xf numFmtId="180" fontId="5" fillId="0" borderId="0" xfId="0" applyNumberFormat="1" applyFont="1" applyAlignment="1">
      <alignment/>
    </xf>
    <xf numFmtId="180" fontId="8" fillId="0" borderId="0" xfId="0" applyNumberFormat="1" applyFont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Border="1" applyAlignment="1">
      <alignment horizontal="left"/>
    </xf>
    <xf numFmtId="180" fontId="5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F177">
      <selection activeCell="F5" sqref="F5:I190"/>
    </sheetView>
  </sheetViews>
  <sheetFormatPr defaultColWidth="9.140625" defaultRowHeight="12.75"/>
  <cols>
    <col min="1" max="1" width="12.140625" style="0" customWidth="1"/>
    <col min="2" max="2" width="58.00390625" style="0" customWidth="1"/>
    <col min="3" max="3" width="14.00390625" style="0" customWidth="1"/>
    <col min="4" max="4" width="14.140625" style="0" customWidth="1"/>
    <col min="5" max="5" width="17.57421875" style="0" customWidth="1"/>
    <col min="6" max="6" width="10.140625" style="0" customWidth="1"/>
    <col min="7" max="7" width="56.00390625" style="0" customWidth="1"/>
    <col min="8" max="8" width="13.00390625" style="0" customWidth="1"/>
    <col min="9" max="9" width="16.421875" style="0" customWidth="1"/>
    <col min="10" max="10" width="11.28125" style="0" bestFit="1" customWidth="1"/>
  </cols>
  <sheetData>
    <row r="1" spans="1:4" ht="15.75">
      <c r="A1" s="3" t="s">
        <v>0</v>
      </c>
      <c r="B1" s="3"/>
      <c r="C1" s="3"/>
      <c r="D1" s="1"/>
    </row>
    <row r="2" spans="1:4" ht="15.75">
      <c r="A2" s="3"/>
      <c r="B2" s="3"/>
      <c r="C2" s="3"/>
      <c r="D2" s="1"/>
    </row>
    <row r="3" spans="1:4" ht="15.75">
      <c r="A3" s="3" t="s">
        <v>321</v>
      </c>
      <c r="B3" s="3"/>
      <c r="C3" s="3"/>
      <c r="D3" s="1"/>
    </row>
    <row r="4" spans="1:4" ht="12.75">
      <c r="A4" s="3"/>
      <c r="B4" s="3"/>
      <c r="C4" s="3">
        <v>2012</v>
      </c>
      <c r="D4" s="3">
        <v>2011</v>
      </c>
    </row>
    <row r="5" spans="1:9" ht="12.75">
      <c r="A5" s="9" t="s">
        <v>1</v>
      </c>
      <c r="B5" s="9" t="s">
        <v>2</v>
      </c>
      <c r="C5" s="9" t="s">
        <v>3</v>
      </c>
      <c r="D5" s="9" t="s">
        <v>3</v>
      </c>
      <c r="F5" s="23" t="s">
        <v>1</v>
      </c>
      <c r="G5" s="23" t="s">
        <v>70</v>
      </c>
      <c r="H5" s="23">
        <v>2012</v>
      </c>
      <c r="I5" s="23">
        <v>2011</v>
      </c>
    </row>
    <row r="6" spans="1:9" ht="15.75">
      <c r="A6" s="9"/>
      <c r="B6" s="9" t="s">
        <v>37</v>
      </c>
      <c r="C6" s="32"/>
      <c r="D6" s="6"/>
      <c r="F6" s="15"/>
      <c r="G6" s="9" t="s">
        <v>71</v>
      </c>
      <c r="H6" s="9" t="s">
        <v>3</v>
      </c>
      <c r="I6" s="9" t="s">
        <v>3</v>
      </c>
    </row>
    <row r="7" spans="1:9" ht="12.75">
      <c r="A7" s="17">
        <v>73</v>
      </c>
      <c r="B7" s="9" t="s">
        <v>4</v>
      </c>
      <c r="C7" s="32"/>
      <c r="D7" s="10"/>
      <c r="F7" s="17">
        <v>12</v>
      </c>
      <c r="G7" s="9" t="s">
        <v>72</v>
      </c>
      <c r="H7" s="9"/>
      <c r="I7" s="10"/>
    </row>
    <row r="8" spans="1:9" ht="12.75">
      <c r="A8" s="19" t="s">
        <v>5</v>
      </c>
      <c r="B8" s="15" t="s">
        <v>6</v>
      </c>
      <c r="C8" s="33">
        <v>1000000</v>
      </c>
      <c r="D8" s="12">
        <v>640000</v>
      </c>
      <c r="F8" s="19" t="s">
        <v>73</v>
      </c>
      <c r="G8" s="15" t="s">
        <v>74</v>
      </c>
      <c r="H8" s="33">
        <v>12000</v>
      </c>
      <c r="I8" s="12">
        <v>12000</v>
      </c>
    </row>
    <row r="9" spans="1:9" ht="12.75">
      <c r="A9" s="19" t="s">
        <v>7</v>
      </c>
      <c r="B9" s="15" t="s">
        <v>8</v>
      </c>
      <c r="C9" s="33">
        <v>80000</v>
      </c>
      <c r="D9" s="12">
        <v>80000</v>
      </c>
      <c r="F9" s="19" t="s">
        <v>75</v>
      </c>
      <c r="G9" s="15" t="s">
        <v>76</v>
      </c>
      <c r="H9" s="33">
        <v>5000</v>
      </c>
      <c r="I9" s="12">
        <v>2000</v>
      </c>
    </row>
    <row r="10" spans="1:9" ht="12.75">
      <c r="A10" s="19" t="s">
        <v>9</v>
      </c>
      <c r="B10" s="15" t="s">
        <v>10</v>
      </c>
      <c r="C10" s="33">
        <v>60000</v>
      </c>
      <c r="D10" s="12">
        <v>60000</v>
      </c>
      <c r="F10" s="19" t="s">
        <v>77</v>
      </c>
      <c r="G10" s="15" t="s">
        <v>78</v>
      </c>
      <c r="H10" s="33">
        <v>5000</v>
      </c>
      <c r="I10" s="12">
        <v>3000</v>
      </c>
    </row>
    <row r="11" spans="1:9" ht="12.75">
      <c r="A11" s="19" t="s">
        <v>11</v>
      </c>
      <c r="B11" s="15" t="s">
        <v>12</v>
      </c>
      <c r="C11" s="33">
        <v>10000</v>
      </c>
      <c r="D11" s="12">
        <v>5000</v>
      </c>
      <c r="F11" s="19" t="s">
        <v>79</v>
      </c>
      <c r="G11" s="15" t="s">
        <v>80</v>
      </c>
      <c r="H11" s="33">
        <v>5000</v>
      </c>
      <c r="I11" s="12">
        <v>2000</v>
      </c>
    </row>
    <row r="12" spans="1:9" ht="12.75">
      <c r="A12" s="19" t="s">
        <v>15</v>
      </c>
      <c r="B12" s="15" t="s">
        <v>16</v>
      </c>
      <c r="C12" s="33"/>
      <c r="D12" s="12"/>
      <c r="F12" s="19" t="s">
        <v>81</v>
      </c>
      <c r="G12" s="15" t="s">
        <v>82</v>
      </c>
      <c r="H12" s="33">
        <v>3000</v>
      </c>
      <c r="I12" s="12">
        <v>3000</v>
      </c>
    </row>
    <row r="13" spans="1:9" ht="12.75">
      <c r="A13" s="19" t="s">
        <v>17</v>
      </c>
      <c r="B13" s="15" t="s">
        <v>18</v>
      </c>
      <c r="C13" s="33"/>
      <c r="D13" s="12"/>
      <c r="F13" s="19" t="s">
        <v>83</v>
      </c>
      <c r="G13" s="15" t="s">
        <v>84</v>
      </c>
      <c r="H13" s="33">
        <v>5000</v>
      </c>
      <c r="I13" s="12">
        <v>5000</v>
      </c>
    </row>
    <row r="14" spans="1:9" ht="12.75">
      <c r="A14" s="19" t="s">
        <v>19</v>
      </c>
      <c r="B14" s="15" t="s">
        <v>20</v>
      </c>
      <c r="C14" s="33"/>
      <c r="D14" s="12"/>
      <c r="F14" s="19"/>
      <c r="G14" s="13" t="s">
        <v>85</v>
      </c>
      <c r="H14" s="34">
        <f>SUM(H8:H13)</f>
        <v>35000</v>
      </c>
      <c r="I14" s="14">
        <f>SUM(I8:I13)</f>
        <v>27000</v>
      </c>
    </row>
    <row r="15" spans="1:9" ht="12.75">
      <c r="A15" s="19" t="s">
        <v>21</v>
      </c>
      <c r="B15" s="15" t="s">
        <v>22</v>
      </c>
      <c r="C15" s="33"/>
      <c r="D15" s="12"/>
      <c r="F15" s="17">
        <v>13</v>
      </c>
      <c r="G15" s="9" t="s">
        <v>86</v>
      </c>
      <c r="H15" s="16"/>
      <c r="I15" s="12"/>
    </row>
    <row r="16" spans="1:9" ht="12.75">
      <c r="A16" s="19" t="s">
        <v>13</v>
      </c>
      <c r="B16" s="15" t="s">
        <v>14</v>
      </c>
      <c r="C16" s="33"/>
      <c r="D16" s="12">
        <v>3000</v>
      </c>
      <c r="F16" s="19" t="s">
        <v>87</v>
      </c>
      <c r="G16" s="15" t="s">
        <v>88</v>
      </c>
      <c r="H16" s="16">
        <v>40000</v>
      </c>
      <c r="I16" s="14">
        <v>60000</v>
      </c>
    </row>
    <row r="17" spans="1:9" ht="12.75">
      <c r="A17" s="19" t="s">
        <v>24</v>
      </c>
      <c r="B17" s="15" t="s">
        <v>23</v>
      </c>
      <c r="C17" s="33"/>
      <c r="D17" s="12"/>
      <c r="F17" s="19"/>
      <c r="G17" s="15"/>
      <c r="H17" s="33"/>
      <c r="I17" s="12"/>
    </row>
    <row r="18" spans="1:9" ht="12.75">
      <c r="A18" s="19" t="s">
        <v>25</v>
      </c>
      <c r="B18" s="15" t="s">
        <v>26</v>
      </c>
      <c r="C18" s="33"/>
      <c r="D18" s="12"/>
      <c r="F18" s="17">
        <v>14</v>
      </c>
      <c r="G18" s="9" t="s">
        <v>89</v>
      </c>
      <c r="H18" s="16"/>
      <c r="I18" s="12"/>
    </row>
    <row r="19" spans="1:9" ht="12.75">
      <c r="A19" s="19" t="s">
        <v>27</v>
      </c>
      <c r="B19" s="15" t="s">
        <v>28</v>
      </c>
      <c r="C19" s="33"/>
      <c r="D19" s="12"/>
      <c r="F19" s="19" t="s">
        <v>90</v>
      </c>
      <c r="G19" s="15" t="s">
        <v>91</v>
      </c>
      <c r="H19" s="33">
        <v>3000</v>
      </c>
      <c r="I19" s="12">
        <v>3000</v>
      </c>
    </row>
    <row r="20" spans="1:9" ht="12.75">
      <c r="A20" s="19"/>
      <c r="B20" s="13" t="s">
        <v>29</v>
      </c>
      <c r="C20" s="34">
        <f>SUM(C8:C19)</f>
        <v>1150000</v>
      </c>
      <c r="D20" s="14">
        <f>SUM(D8:D19)</f>
        <v>788000</v>
      </c>
      <c r="F20" s="19" t="s">
        <v>92</v>
      </c>
      <c r="G20" s="15" t="s">
        <v>93</v>
      </c>
      <c r="H20" s="33">
        <v>1000</v>
      </c>
      <c r="I20" s="12">
        <v>1000</v>
      </c>
    </row>
    <row r="21" spans="1:9" ht="12.75">
      <c r="A21" s="19"/>
      <c r="B21" s="13"/>
      <c r="C21" s="34"/>
      <c r="D21" s="14"/>
      <c r="F21" s="19"/>
      <c r="G21" s="15"/>
      <c r="H21" s="33"/>
      <c r="I21" s="12"/>
    </row>
    <row r="22" spans="1:9" ht="12.75">
      <c r="A22" s="17">
        <v>72</v>
      </c>
      <c r="B22" s="9" t="s">
        <v>30</v>
      </c>
      <c r="C22" s="16"/>
      <c r="D22" s="12"/>
      <c r="F22" s="19" t="s">
        <v>94</v>
      </c>
      <c r="G22" s="15" t="s">
        <v>95</v>
      </c>
      <c r="H22" s="33">
        <v>2000</v>
      </c>
      <c r="I22" s="12">
        <v>2000</v>
      </c>
    </row>
    <row r="23" spans="1:9" ht="12.75">
      <c r="A23" s="19" t="s">
        <v>31</v>
      </c>
      <c r="B23" s="15" t="s">
        <v>32</v>
      </c>
      <c r="C23" s="33"/>
      <c r="D23" s="12"/>
      <c r="F23" s="19" t="s">
        <v>96</v>
      </c>
      <c r="G23" s="15" t="s">
        <v>97</v>
      </c>
      <c r="H23" s="33">
        <v>3000</v>
      </c>
      <c r="I23" s="12">
        <v>3000</v>
      </c>
    </row>
    <row r="24" spans="1:9" ht="12.75">
      <c r="A24" s="19" t="s">
        <v>33</v>
      </c>
      <c r="B24" s="15" t="s">
        <v>34</v>
      </c>
      <c r="C24" s="33">
        <v>2000</v>
      </c>
      <c r="D24" s="12">
        <v>2000</v>
      </c>
      <c r="F24" s="19" t="s">
        <v>98</v>
      </c>
      <c r="G24" s="15" t="s">
        <v>99</v>
      </c>
      <c r="H24" s="33">
        <v>5000</v>
      </c>
      <c r="I24" s="12">
        <v>2000</v>
      </c>
    </row>
    <row r="25" spans="1:9" ht="12.75">
      <c r="A25" s="19"/>
      <c r="B25" s="13" t="s">
        <v>35</v>
      </c>
      <c r="C25" s="34">
        <v>2000</v>
      </c>
      <c r="D25" s="14">
        <f>SUM(D23:D24)</f>
        <v>2000</v>
      </c>
      <c r="F25" s="19"/>
      <c r="G25" s="13" t="s">
        <v>100</v>
      </c>
      <c r="H25" s="34">
        <f>SUM(H19:H24)</f>
        <v>14000</v>
      </c>
      <c r="I25" s="14">
        <f>SUM(I19:I24)</f>
        <v>11000</v>
      </c>
    </row>
    <row r="26" spans="1:9" ht="12.75">
      <c r="A26" s="19"/>
      <c r="B26" s="13"/>
      <c r="C26" s="34"/>
      <c r="D26" s="14"/>
      <c r="F26" s="17">
        <v>18</v>
      </c>
      <c r="G26" s="15" t="s">
        <v>113</v>
      </c>
      <c r="H26" s="33"/>
      <c r="I26" s="12"/>
    </row>
    <row r="27" spans="1:9" ht="12.75">
      <c r="A27" s="19"/>
      <c r="B27" s="13"/>
      <c r="C27" s="34"/>
      <c r="D27" s="14"/>
      <c r="F27" s="19" t="s">
        <v>114</v>
      </c>
      <c r="G27" s="15" t="s">
        <v>115</v>
      </c>
      <c r="H27" s="16">
        <v>2000</v>
      </c>
      <c r="I27" s="14">
        <v>1500</v>
      </c>
    </row>
    <row r="28" spans="1:9" ht="12.75">
      <c r="A28" s="19"/>
      <c r="B28" s="13"/>
      <c r="C28" s="34"/>
      <c r="D28" s="14"/>
      <c r="F28" s="19"/>
      <c r="G28" s="9" t="s">
        <v>117</v>
      </c>
      <c r="H28" s="16">
        <f>H14+H16+H25+H27</f>
        <v>91000</v>
      </c>
      <c r="I28" s="14">
        <f>I27+I25+I16+I14</f>
        <v>99500</v>
      </c>
    </row>
    <row r="29" spans="1:9" ht="12.75">
      <c r="A29" s="19"/>
      <c r="B29" s="13"/>
      <c r="C29" s="34"/>
      <c r="D29" s="14"/>
      <c r="F29" s="19"/>
      <c r="G29" s="9"/>
      <c r="H29" s="16"/>
      <c r="I29" s="14"/>
    </row>
    <row r="30" spans="1:9" ht="12.75">
      <c r="A30" s="19"/>
      <c r="B30" s="13" t="s">
        <v>36</v>
      </c>
      <c r="C30" s="34">
        <f>C20+C25</f>
        <v>1152000</v>
      </c>
      <c r="D30" s="14">
        <f>D20+D25</f>
        <v>790000</v>
      </c>
      <c r="F30" s="17">
        <v>15</v>
      </c>
      <c r="G30" s="9" t="s">
        <v>119</v>
      </c>
      <c r="H30" s="16"/>
      <c r="I30" s="12"/>
    </row>
    <row r="31" spans="1:9" ht="12.75">
      <c r="A31" s="19"/>
      <c r="B31" s="9" t="s">
        <v>38</v>
      </c>
      <c r="C31" s="16"/>
      <c r="D31" s="12"/>
      <c r="F31" s="19"/>
      <c r="G31" s="9" t="s">
        <v>101</v>
      </c>
      <c r="H31" s="16"/>
      <c r="I31" s="12"/>
    </row>
    <row r="32" spans="1:9" ht="12.75">
      <c r="A32" s="17">
        <v>41</v>
      </c>
      <c r="B32" s="9" t="s">
        <v>39</v>
      </c>
      <c r="C32" s="16"/>
      <c r="D32" s="12"/>
      <c r="F32" s="19" t="s">
        <v>102</v>
      </c>
      <c r="G32" s="15" t="s">
        <v>103</v>
      </c>
      <c r="H32" s="33">
        <v>451000</v>
      </c>
      <c r="I32" s="12">
        <v>900000</v>
      </c>
    </row>
    <row r="33" spans="1:9" ht="12.75">
      <c r="A33" s="19" t="s">
        <v>259</v>
      </c>
      <c r="B33" s="15" t="s">
        <v>40</v>
      </c>
      <c r="C33" s="33">
        <v>720000</v>
      </c>
      <c r="D33" s="12">
        <v>480000</v>
      </c>
      <c r="F33" s="19" t="s">
        <v>104</v>
      </c>
      <c r="G33" s="15" t="s">
        <v>105</v>
      </c>
      <c r="H33" s="33">
        <v>870000</v>
      </c>
      <c r="I33" s="12">
        <v>800000</v>
      </c>
    </row>
    <row r="34" spans="1:9" ht="12.75">
      <c r="A34" s="19" t="s">
        <v>239</v>
      </c>
      <c r="B34" s="15" t="s">
        <v>41</v>
      </c>
      <c r="C34" s="33"/>
      <c r="D34" s="12">
        <v>40000</v>
      </c>
      <c r="F34" s="19" t="s">
        <v>106</v>
      </c>
      <c r="G34" s="15" t="s">
        <v>107</v>
      </c>
      <c r="H34" s="33">
        <v>160000</v>
      </c>
      <c r="I34" s="12">
        <v>160000</v>
      </c>
    </row>
    <row r="35" spans="1:9" ht="12.75">
      <c r="A35" s="19"/>
      <c r="B35" s="15"/>
      <c r="C35" s="33"/>
      <c r="D35" s="12"/>
      <c r="F35" s="19" t="s">
        <v>323</v>
      </c>
      <c r="G35" s="15" t="s">
        <v>274</v>
      </c>
      <c r="H35" s="33">
        <v>2000000</v>
      </c>
      <c r="I35" s="12"/>
    </row>
    <row r="36" spans="1:9" ht="12.75">
      <c r="A36" s="19"/>
      <c r="B36" s="15"/>
      <c r="C36" s="33"/>
      <c r="D36" s="12"/>
      <c r="F36" s="19" t="s">
        <v>324</v>
      </c>
      <c r="G36" s="15" t="s">
        <v>275</v>
      </c>
      <c r="H36" s="33">
        <v>1200000</v>
      </c>
      <c r="I36" s="12"/>
    </row>
    <row r="37" spans="1:9" ht="12.75">
      <c r="A37" s="19"/>
      <c r="B37" s="15"/>
      <c r="C37" s="33"/>
      <c r="D37" s="14">
        <f>SUM(D33:D34)</f>
        <v>520000</v>
      </c>
      <c r="F37" s="19"/>
      <c r="G37" s="15"/>
      <c r="H37" s="16">
        <f>SUM(H32:H36)</f>
        <v>4681000</v>
      </c>
      <c r="I37" s="14">
        <f>SUM(I32:I34)</f>
        <v>1860000</v>
      </c>
    </row>
    <row r="38" spans="1:9" ht="12.75">
      <c r="A38" s="17">
        <v>41</v>
      </c>
      <c r="B38" s="9" t="s">
        <v>42</v>
      </c>
      <c r="C38" s="16"/>
      <c r="D38" s="12"/>
      <c r="F38" s="17">
        <v>15</v>
      </c>
      <c r="G38" s="9" t="s">
        <v>108</v>
      </c>
      <c r="H38" s="16"/>
      <c r="I38" s="12"/>
    </row>
    <row r="39" spans="1:9" ht="12.75">
      <c r="A39" s="19" t="s">
        <v>260</v>
      </c>
      <c r="B39" s="9" t="s">
        <v>49</v>
      </c>
      <c r="C39" s="16"/>
      <c r="D39" s="12">
        <v>80000</v>
      </c>
      <c r="F39" s="19" t="s">
        <v>110</v>
      </c>
      <c r="G39" s="15" t="s">
        <v>109</v>
      </c>
      <c r="H39" s="33">
        <v>10000</v>
      </c>
      <c r="I39" s="12">
        <v>10000</v>
      </c>
    </row>
    <row r="40" spans="1:9" ht="12.75">
      <c r="A40" s="19" t="s">
        <v>43</v>
      </c>
      <c r="B40" s="9" t="s">
        <v>50</v>
      </c>
      <c r="C40" s="33">
        <v>432000</v>
      </c>
      <c r="D40" s="12">
        <v>730000</v>
      </c>
      <c r="F40" s="19" t="s">
        <v>111</v>
      </c>
      <c r="G40" s="15" t="s">
        <v>112</v>
      </c>
      <c r="H40" s="33"/>
      <c r="I40" s="12">
        <v>10000</v>
      </c>
    </row>
    <row r="41" spans="1:9" ht="12.75">
      <c r="A41" s="19" t="s">
        <v>277</v>
      </c>
      <c r="B41" s="9" t="s">
        <v>276</v>
      </c>
      <c r="C41" s="33">
        <v>1140000</v>
      </c>
      <c r="D41" s="12"/>
      <c r="F41" s="19" t="s">
        <v>198</v>
      </c>
      <c r="G41" s="15" t="s">
        <v>199</v>
      </c>
      <c r="H41" s="33">
        <v>10000</v>
      </c>
      <c r="I41" s="12">
        <v>10000</v>
      </c>
    </row>
    <row r="42" spans="1:9" ht="12.75">
      <c r="A42" s="19" t="s">
        <v>44</v>
      </c>
      <c r="B42" s="9" t="s">
        <v>51</v>
      </c>
      <c r="C42" s="33">
        <v>800000</v>
      </c>
      <c r="D42" s="12">
        <v>600000</v>
      </c>
      <c r="F42" s="19"/>
      <c r="G42" s="15"/>
      <c r="H42" s="16">
        <f>SUM(H39:H41)</f>
        <v>20000</v>
      </c>
      <c r="I42" s="14">
        <f>SUM(I39:I41)</f>
        <v>30000</v>
      </c>
    </row>
    <row r="43" spans="1:9" ht="12.75">
      <c r="A43" s="19" t="s">
        <v>45</v>
      </c>
      <c r="B43" s="9" t="s">
        <v>52</v>
      </c>
      <c r="C43" s="33">
        <v>140000</v>
      </c>
      <c r="D43" s="12">
        <v>140000</v>
      </c>
      <c r="F43" s="19"/>
      <c r="G43" s="13" t="s">
        <v>116</v>
      </c>
      <c r="H43" s="34">
        <f>H37+H42</f>
        <v>4701000</v>
      </c>
      <c r="I43" s="14">
        <f>I37+I42</f>
        <v>1890000</v>
      </c>
    </row>
    <row r="44" spans="1:9" ht="12.75">
      <c r="A44" s="19" t="s">
        <v>272</v>
      </c>
      <c r="B44" s="9" t="s">
        <v>273</v>
      </c>
      <c r="C44" s="33">
        <v>1900000</v>
      </c>
      <c r="D44" s="12"/>
      <c r="F44" s="19"/>
      <c r="G44" s="13"/>
      <c r="H44" s="34"/>
      <c r="I44" s="14"/>
    </row>
    <row r="45" spans="1:9" ht="12.75">
      <c r="A45" s="19"/>
      <c r="B45" s="13" t="s">
        <v>62</v>
      </c>
      <c r="C45" s="16">
        <f>SUM(C33:C44)</f>
        <v>5132000</v>
      </c>
      <c r="D45" s="16">
        <f>SUM(D39:D44)</f>
        <v>1550000</v>
      </c>
      <c r="F45" s="19"/>
      <c r="G45" s="13"/>
      <c r="H45" s="34"/>
      <c r="I45" s="14"/>
    </row>
    <row r="46" spans="1:9" ht="12.75">
      <c r="A46" s="19"/>
      <c r="B46" s="15"/>
      <c r="C46" s="33"/>
      <c r="D46" s="14"/>
      <c r="F46" s="17"/>
      <c r="G46" s="13" t="s">
        <v>118</v>
      </c>
      <c r="H46" s="34">
        <f>H28+H43</f>
        <v>4792000</v>
      </c>
      <c r="I46" s="14">
        <f>I28+I43</f>
        <v>1989500</v>
      </c>
    </row>
    <row r="47" spans="1:9" ht="12.75">
      <c r="A47" s="17">
        <v>45</v>
      </c>
      <c r="B47" s="9" t="s">
        <v>46</v>
      </c>
      <c r="C47" s="16"/>
      <c r="D47" s="12"/>
      <c r="F47" s="20"/>
      <c r="G47" s="21"/>
      <c r="H47" s="35"/>
      <c r="I47" s="4"/>
    </row>
    <row r="48" spans="1:9" ht="12.75">
      <c r="A48" s="19" t="s">
        <v>47</v>
      </c>
      <c r="B48" s="15" t="s">
        <v>55</v>
      </c>
      <c r="C48" s="16">
        <v>200000</v>
      </c>
      <c r="D48" s="14">
        <v>200000</v>
      </c>
      <c r="F48" s="19"/>
      <c r="G48" s="9" t="s">
        <v>120</v>
      </c>
      <c r="H48" s="16"/>
      <c r="I48" s="12"/>
    </row>
    <row r="49" spans="1:9" ht="12.75">
      <c r="A49" s="19"/>
      <c r="B49" s="15"/>
      <c r="C49" s="33"/>
      <c r="D49" s="12"/>
      <c r="F49" s="17">
        <v>25</v>
      </c>
      <c r="G49" s="9" t="s">
        <v>121</v>
      </c>
      <c r="H49" s="16"/>
      <c r="I49" s="12"/>
    </row>
    <row r="50" spans="1:9" ht="12.75">
      <c r="A50" s="17">
        <v>75</v>
      </c>
      <c r="B50" s="9" t="s">
        <v>48</v>
      </c>
      <c r="C50" s="16"/>
      <c r="D50" s="12"/>
      <c r="F50" s="19" t="s">
        <v>122</v>
      </c>
      <c r="G50" s="15" t="s">
        <v>123</v>
      </c>
      <c r="H50" s="33">
        <v>12000</v>
      </c>
      <c r="I50" s="12">
        <v>10000</v>
      </c>
    </row>
    <row r="51" spans="1:9" ht="12.75">
      <c r="A51" s="17"/>
      <c r="B51" s="9"/>
      <c r="C51" s="16"/>
      <c r="D51" s="12"/>
      <c r="F51" s="19" t="s">
        <v>240</v>
      </c>
      <c r="G51" s="15" t="s">
        <v>241</v>
      </c>
      <c r="H51" s="33">
        <v>7000</v>
      </c>
      <c r="I51" s="12">
        <v>5000</v>
      </c>
    </row>
    <row r="52" spans="1:9" ht="12.75">
      <c r="A52" s="17"/>
      <c r="B52" s="9"/>
      <c r="C52" s="16"/>
      <c r="D52" s="12"/>
      <c r="F52" s="19" t="s">
        <v>261</v>
      </c>
      <c r="G52" s="15" t="s">
        <v>256</v>
      </c>
      <c r="H52" s="33">
        <v>12000</v>
      </c>
      <c r="I52" s="12">
        <v>12000</v>
      </c>
    </row>
    <row r="53" spans="1:10" ht="12.75">
      <c r="A53" s="17"/>
      <c r="B53" s="9"/>
      <c r="C53" s="16"/>
      <c r="D53" s="12"/>
      <c r="F53" s="19" t="s">
        <v>124</v>
      </c>
      <c r="G53" s="15" t="s">
        <v>257</v>
      </c>
      <c r="H53" s="33">
        <v>12000</v>
      </c>
      <c r="I53" s="12">
        <v>10000</v>
      </c>
      <c r="J53" s="31">
        <v>2000</v>
      </c>
    </row>
    <row r="54" spans="1:10" ht="12.75">
      <c r="A54" s="19" t="s">
        <v>53</v>
      </c>
      <c r="B54" s="15" t="s">
        <v>54</v>
      </c>
      <c r="C54" s="33"/>
      <c r="D54" s="12">
        <v>1000</v>
      </c>
      <c r="F54" s="19" t="s">
        <v>125</v>
      </c>
      <c r="G54" s="15" t="s">
        <v>126</v>
      </c>
      <c r="H54" s="33">
        <v>60000</v>
      </c>
      <c r="I54" s="12">
        <v>12200</v>
      </c>
      <c r="J54" s="31"/>
    </row>
    <row r="55" spans="1:10" ht="12.75">
      <c r="A55" s="19" t="s">
        <v>56</v>
      </c>
      <c r="B55" s="15" t="s">
        <v>57</v>
      </c>
      <c r="C55" s="33"/>
      <c r="D55" s="12">
        <v>500</v>
      </c>
      <c r="F55" s="19" t="s">
        <v>262</v>
      </c>
      <c r="G55" s="15" t="s">
        <v>325</v>
      </c>
      <c r="H55" s="33">
        <v>12000</v>
      </c>
      <c r="I55" s="12">
        <v>12000</v>
      </c>
      <c r="J55" s="31"/>
    </row>
    <row r="56" spans="1:10" ht="12.75">
      <c r="A56" s="19"/>
      <c r="B56" s="13" t="s">
        <v>58</v>
      </c>
      <c r="C56" s="34"/>
      <c r="D56" s="14">
        <f>SUM(D54:D55)</f>
        <v>1500</v>
      </c>
      <c r="F56" s="19" t="s">
        <v>263</v>
      </c>
      <c r="G56" s="15" t="s">
        <v>313</v>
      </c>
      <c r="H56" s="33">
        <v>12000</v>
      </c>
      <c r="I56" s="12">
        <v>12000</v>
      </c>
      <c r="J56" s="31"/>
    </row>
    <row r="57" spans="1:10" ht="12.75">
      <c r="A57" s="19"/>
      <c r="B57" s="13"/>
      <c r="C57" s="34"/>
      <c r="D57" s="14"/>
      <c r="F57" s="19" t="s">
        <v>269</v>
      </c>
      <c r="G57" s="15" t="s">
        <v>268</v>
      </c>
      <c r="H57" s="33">
        <v>10000</v>
      </c>
      <c r="I57" s="12">
        <v>8000</v>
      </c>
      <c r="J57" s="31">
        <v>2000</v>
      </c>
    </row>
    <row r="58" spans="1:10" ht="12.75">
      <c r="A58" s="19"/>
      <c r="B58" s="13"/>
      <c r="C58" s="34"/>
      <c r="D58" s="14"/>
      <c r="F58" s="19" t="s">
        <v>270</v>
      </c>
      <c r="G58" s="15" t="s">
        <v>271</v>
      </c>
      <c r="H58" s="33">
        <v>12000</v>
      </c>
      <c r="I58" s="12">
        <v>5000</v>
      </c>
      <c r="J58" s="31">
        <v>5000</v>
      </c>
    </row>
    <row r="59" spans="1:10" ht="12.75">
      <c r="A59" s="19"/>
      <c r="B59" s="13"/>
      <c r="C59" s="34"/>
      <c r="D59" s="14"/>
      <c r="F59" s="19" t="s">
        <v>306</v>
      </c>
      <c r="G59" s="15" t="s">
        <v>307</v>
      </c>
      <c r="H59" s="33">
        <v>12000</v>
      </c>
      <c r="I59" s="12"/>
      <c r="J59" s="31"/>
    </row>
    <row r="60" spans="1:10" ht="12.75">
      <c r="A60" s="19"/>
      <c r="B60" s="13"/>
      <c r="C60" s="34"/>
      <c r="D60" s="14"/>
      <c r="F60" s="19" t="s">
        <v>308</v>
      </c>
      <c r="G60" s="15" t="s">
        <v>309</v>
      </c>
      <c r="H60" s="33">
        <v>25000</v>
      </c>
      <c r="I60" s="12"/>
      <c r="J60" s="31"/>
    </row>
    <row r="61" spans="1:10" ht="12.75">
      <c r="A61" s="19"/>
      <c r="B61" s="13"/>
      <c r="C61" s="34"/>
      <c r="D61" s="14"/>
      <c r="F61" s="19" t="s">
        <v>314</v>
      </c>
      <c r="G61" s="15" t="s">
        <v>312</v>
      </c>
      <c r="H61" s="33">
        <v>12000</v>
      </c>
      <c r="I61" s="12"/>
      <c r="J61" s="31"/>
    </row>
    <row r="62" spans="1:10" ht="12.75">
      <c r="A62" s="17">
        <v>76</v>
      </c>
      <c r="B62" s="9" t="s">
        <v>59</v>
      </c>
      <c r="C62" s="16"/>
      <c r="D62" s="12"/>
      <c r="F62" s="19"/>
      <c r="G62" s="13" t="s">
        <v>127</v>
      </c>
      <c r="H62" s="34">
        <f>SUM(H50:H61)</f>
        <v>198000</v>
      </c>
      <c r="I62" s="14">
        <f>SUM(I50:I58)</f>
        <v>86200</v>
      </c>
      <c r="J62" s="31"/>
    </row>
    <row r="63" spans="1:10" ht="12.75">
      <c r="A63" s="19" t="s">
        <v>60</v>
      </c>
      <c r="B63" s="15" t="s">
        <v>61</v>
      </c>
      <c r="C63" s="16">
        <v>2000</v>
      </c>
      <c r="D63" s="14">
        <v>1000</v>
      </c>
      <c r="F63" s="17">
        <v>26</v>
      </c>
      <c r="G63" s="9" t="s">
        <v>128</v>
      </c>
      <c r="H63" s="16"/>
      <c r="I63" s="12"/>
      <c r="J63" s="31"/>
    </row>
    <row r="64" spans="1:10" ht="12.75">
      <c r="A64" s="19"/>
      <c r="B64" s="13" t="s">
        <v>62</v>
      </c>
      <c r="C64" s="34"/>
      <c r="D64" s="14">
        <f>D37+D46+D48+D56+D63</f>
        <v>722500</v>
      </c>
      <c r="F64" s="19" t="s">
        <v>129</v>
      </c>
      <c r="G64" s="15" t="s">
        <v>130</v>
      </c>
      <c r="H64" s="33">
        <v>10000</v>
      </c>
      <c r="I64" s="12">
        <v>5000</v>
      </c>
      <c r="J64" s="31"/>
    </row>
    <row r="65" spans="1:10" ht="12.75">
      <c r="A65" s="19"/>
      <c r="B65" s="13" t="s">
        <v>63</v>
      </c>
      <c r="C65" s="34"/>
      <c r="D65" s="14">
        <f>D30+D64</f>
        <v>1512500</v>
      </c>
      <c r="F65" s="19" t="s">
        <v>131</v>
      </c>
      <c r="G65" s="15" t="s">
        <v>132</v>
      </c>
      <c r="H65" s="33">
        <v>12000</v>
      </c>
      <c r="I65" s="12">
        <v>5000</v>
      </c>
      <c r="J65" s="31"/>
    </row>
    <row r="66" spans="1:10" ht="12.75">
      <c r="A66" s="20"/>
      <c r="B66" s="21"/>
      <c r="C66" s="35"/>
      <c r="D66" s="5"/>
      <c r="F66" s="19" t="s">
        <v>133</v>
      </c>
      <c r="G66" s="15" t="s">
        <v>134</v>
      </c>
      <c r="H66" s="33">
        <v>12000</v>
      </c>
      <c r="I66" s="12">
        <v>5000</v>
      </c>
      <c r="J66" s="31"/>
    </row>
    <row r="67" spans="1:10" ht="12.75">
      <c r="A67" s="20"/>
      <c r="B67" s="22" t="s">
        <v>64</v>
      </c>
      <c r="C67" s="36"/>
      <c r="D67" s="5"/>
      <c r="F67" s="19" t="s">
        <v>135</v>
      </c>
      <c r="G67" s="15" t="s">
        <v>136</v>
      </c>
      <c r="H67" s="33">
        <v>5000</v>
      </c>
      <c r="I67" s="12">
        <v>1000</v>
      </c>
      <c r="J67" s="31"/>
    </row>
    <row r="68" spans="1:10" ht="12.75">
      <c r="A68" s="17" t="s">
        <v>1</v>
      </c>
      <c r="B68" s="9" t="s">
        <v>2</v>
      </c>
      <c r="C68" s="16"/>
      <c r="D68" s="18"/>
      <c r="F68" s="19" t="s">
        <v>137</v>
      </c>
      <c r="G68" s="15" t="s">
        <v>138</v>
      </c>
      <c r="H68" s="33">
        <v>3000</v>
      </c>
      <c r="I68" s="12">
        <v>1950</v>
      </c>
      <c r="J68" s="31">
        <v>-50</v>
      </c>
    </row>
    <row r="69" spans="1:10" ht="12.75">
      <c r="A69" s="19"/>
      <c r="B69" s="9" t="s">
        <v>65</v>
      </c>
      <c r="C69" s="16"/>
      <c r="D69" s="18"/>
      <c r="F69" s="19" t="s">
        <v>139</v>
      </c>
      <c r="G69" s="15" t="s">
        <v>140</v>
      </c>
      <c r="H69" s="33">
        <v>10000</v>
      </c>
      <c r="I69" s="12">
        <v>1000</v>
      </c>
      <c r="J69" s="31"/>
    </row>
    <row r="70" spans="1:10" ht="12.75">
      <c r="A70" s="17">
        <v>73</v>
      </c>
      <c r="B70" s="15" t="s">
        <v>4</v>
      </c>
      <c r="C70" s="33">
        <f>C20</f>
        <v>1150000</v>
      </c>
      <c r="D70" s="12">
        <f>D20</f>
        <v>788000</v>
      </c>
      <c r="F70" s="19"/>
      <c r="G70" s="13" t="s">
        <v>141</v>
      </c>
      <c r="H70" s="34">
        <f>SUM(H64:H69)</f>
        <v>52000</v>
      </c>
      <c r="I70" s="14">
        <f>SUM(I64:I69)</f>
        <v>18950</v>
      </c>
      <c r="J70" s="31"/>
    </row>
    <row r="71" spans="1:10" ht="12.75">
      <c r="A71" s="17">
        <v>72</v>
      </c>
      <c r="B71" s="15" t="s">
        <v>66</v>
      </c>
      <c r="C71" s="33">
        <f>C25</f>
        <v>2000</v>
      </c>
      <c r="D71" s="12">
        <f>D25</f>
        <v>2000</v>
      </c>
      <c r="F71" s="17">
        <v>28</v>
      </c>
      <c r="G71" s="9" t="s">
        <v>142</v>
      </c>
      <c r="H71" s="16"/>
      <c r="I71" s="12"/>
      <c r="J71" s="31"/>
    </row>
    <row r="72" spans="1:10" ht="12.75">
      <c r="A72" s="19"/>
      <c r="B72" s="15"/>
      <c r="C72" s="33">
        <f>SUM(C70:C71)</f>
        <v>1152000</v>
      </c>
      <c r="D72" s="14">
        <f>SUM(D70:D71)</f>
        <v>790000</v>
      </c>
      <c r="F72" s="19" t="s">
        <v>143</v>
      </c>
      <c r="G72" s="15" t="s">
        <v>144</v>
      </c>
      <c r="H72" s="16">
        <v>1000</v>
      </c>
      <c r="I72" s="14">
        <v>1500</v>
      </c>
      <c r="J72" s="31"/>
    </row>
    <row r="73" spans="1:10" ht="12.75">
      <c r="A73" s="19"/>
      <c r="B73" s="15" t="s">
        <v>67</v>
      </c>
      <c r="C73" s="33"/>
      <c r="D73" s="18"/>
      <c r="F73" s="17">
        <v>60</v>
      </c>
      <c r="G73" s="9" t="s">
        <v>145</v>
      </c>
      <c r="H73" s="16"/>
      <c r="I73" s="12"/>
      <c r="J73" s="31"/>
    </row>
    <row r="74" spans="1:10" ht="12.75">
      <c r="A74" s="17">
        <v>41</v>
      </c>
      <c r="B74" s="15" t="s">
        <v>68</v>
      </c>
      <c r="C74" s="33">
        <f>C45</f>
        <v>5132000</v>
      </c>
      <c r="D74" s="12">
        <f>D37+D45</f>
        <v>2070000</v>
      </c>
      <c r="F74" s="19" t="s">
        <v>147</v>
      </c>
      <c r="G74" s="15" t="s">
        <v>149</v>
      </c>
      <c r="H74" s="33">
        <v>200000</v>
      </c>
      <c r="I74" s="12">
        <v>150000</v>
      </c>
      <c r="J74" s="31"/>
    </row>
    <row r="75" spans="1:10" ht="12.75">
      <c r="A75" s="17">
        <v>45</v>
      </c>
      <c r="B75" s="15" t="s">
        <v>69</v>
      </c>
      <c r="C75" s="33">
        <f>C48</f>
        <v>200000</v>
      </c>
      <c r="D75" s="12">
        <f>D48</f>
        <v>200000</v>
      </c>
      <c r="F75" s="19" t="s">
        <v>146</v>
      </c>
      <c r="G75" s="15" t="s">
        <v>148</v>
      </c>
      <c r="H75" s="33">
        <v>50000</v>
      </c>
      <c r="I75" s="12">
        <v>50000</v>
      </c>
      <c r="J75" s="31"/>
    </row>
    <row r="76" spans="1:10" ht="12.75">
      <c r="A76" s="17">
        <v>75</v>
      </c>
      <c r="B76" s="15" t="s">
        <v>48</v>
      </c>
      <c r="C76" s="33"/>
      <c r="D76" s="12">
        <f>D56</f>
        <v>1500</v>
      </c>
      <c r="F76" s="19" t="s">
        <v>150</v>
      </c>
      <c r="G76" s="15" t="s">
        <v>200</v>
      </c>
      <c r="H76" s="33">
        <v>5000</v>
      </c>
      <c r="I76" s="12">
        <v>4000</v>
      </c>
      <c r="J76" s="31"/>
    </row>
    <row r="77" spans="1:10" ht="12.75">
      <c r="A77" s="17">
        <v>76</v>
      </c>
      <c r="B77" s="15" t="s">
        <v>59</v>
      </c>
      <c r="C77" s="33">
        <f>C63</f>
        <v>2000</v>
      </c>
      <c r="D77" s="12">
        <f>D63</f>
        <v>1000</v>
      </c>
      <c r="F77" s="19" t="s">
        <v>151</v>
      </c>
      <c r="G77" s="15" t="s">
        <v>152</v>
      </c>
      <c r="H77" s="33">
        <v>7000</v>
      </c>
      <c r="I77" s="12">
        <v>7000</v>
      </c>
      <c r="J77" s="31"/>
    </row>
    <row r="78" spans="1:10" ht="12.75">
      <c r="A78" s="19"/>
      <c r="B78" s="15"/>
      <c r="C78" s="16">
        <f>SUM(C74:C77)</f>
        <v>5334000</v>
      </c>
      <c r="D78" s="14">
        <f>SUM(D74:D77)</f>
        <v>2272500</v>
      </c>
      <c r="F78" s="19" t="s">
        <v>153</v>
      </c>
      <c r="G78" s="15" t="s">
        <v>154</v>
      </c>
      <c r="H78" s="33">
        <v>3000</v>
      </c>
      <c r="I78" s="12">
        <v>3000</v>
      </c>
      <c r="J78" s="31"/>
    </row>
    <row r="79" spans="1:10" ht="12.75">
      <c r="A79" s="19"/>
      <c r="B79" s="9" t="s">
        <v>63</v>
      </c>
      <c r="C79" s="16">
        <f>C72+C78</f>
        <v>6486000</v>
      </c>
      <c r="D79" s="14">
        <f>D72+D78</f>
        <v>3062500</v>
      </c>
      <c r="F79" s="19" t="s">
        <v>155</v>
      </c>
      <c r="G79" s="15" t="s">
        <v>156</v>
      </c>
      <c r="H79" s="33">
        <v>56000</v>
      </c>
      <c r="I79" s="12">
        <v>56000</v>
      </c>
      <c r="J79" s="31"/>
    </row>
    <row r="80" spans="1:10" ht="12.75">
      <c r="A80" s="2"/>
      <c r="D80" s="5"/>
      <c r="F80" s="19"/>
      <c r="G80" s="13" t="s">
        <v>157</v>
      </c>
      <c r="H80" s="34">
        <f>SUM(H74:H79)</f>
        <v>321000</v>
      </c>
      <c r="I80" s="14">
        <f>SUM(I74:I79)</f>
        <v>270000</v>
      </c>
      <c r="J80" s="31"/>
    </row>
    <row r="81" spans="1:10" ht="12.75">
      <c r="A81" s="2"/>
      <c r="D81" s="5"/>
      <c r="F81" s="17">
        <v>61</v>
      </c>
      <c r="G81" s="9" t="s">
        <v>158</v>
      </c>
      <c r="H81" s="16"/>
      <c r="I81" s="12"/>
      <c r="J81" s="31"/>
    </row>
    <row r="82" spans="1:10" ht="12.75">
      <c r="A82" s="2"/>
      <c r="D82" s="5"/>
      <c r="F82" s="19" t="s">
        <v>159</v>
      </c>
      <c r="G82" s="15" t="s">
        <v>315</v>
      </c>
      <c r="H82" s="33">
        <v>20000</v>
      </c>
      <c r="I82" s="12">
        <v>20000</v>
      </c>
      <c r="J82" s="31"/>
    </row>
    <row r="83" spans="1:10" ht="12.75">
      <c r="A83" s="2"/>
      <c r="D83" s="5"/>
      <c r="F83" s="19" t="s">
        <v>160</v>
      </c>
      <c r="G83" s="15" t="s">
        <v>161</v>
      </c>
      <c r="H83" s="33">
        <v>5000</v>
      </c>
      <c r="I83" s="12">
        <v>5000</v>
      </c>
      <c r="J83" s="31"/>
    </row>
    <row r="84" spans="1:10" ht="12.75">
      <c r="A84" s="2"/>
      <c r="D84" s="5"/>
      <c r="F84" s="19" t="s">
        <v>162</v>
      </c>
      <c r="G84" s="15" t="s">
        <v>249</v>
      </c>
      <c r="H84" s="33"/>
      <c r="I84" s="12">
        <v>18000</v>
      </c>
      <c r="J84" s="31"/>
    </row>
    <row r="85" spans="1:10" ht="12.75">
      <c r="A85" s="2"/>
      <c r="D85" s="5"/>
      <c r="F85" s="19" t="s">
        <v>163</v>
      </c>
      <c r="G85" s="15" t="s">
        <v>164</v>
      </c>
      <c r="H85" s="33">
        <v>5000</v>
      </c>
      <c r="I85" s="12">
        <v>5000</v>
      </c>
      <c r="J85" s="31"/>
    </row>
    <row r="86" spans="1:10" ht="12.75">
      <c r="A86" s="2"/>
      <c r="D86" s="5"/>
      <c r="F86" s="19" t="s">
        <v>165</v>
      </c>
      <c r="G86" s="15" t="s">
        <v>166</v>
      </c>
      <c r="H86" s="33">
        <v>15000</v>
      </c>
      <c r="I86" s="12">
        <v>8000</v>
      </c>
      <c r="J86" s="31"/>
    </row>
    <row r="87" spans="1:10" ht="12.75">
      <c r="A87" s="2"/>
      <c r="D87" s="5"/>
      <c r="F87" s="19" t="s">
        <v>167</v>
      </c>
      <c r="G87" s="15" t="s">
        <v>168</v>
      </c>
      <c r="H87" s="33">
        <v>900</v>
      </c>
      <c r="I87" s="12">
        <v>3000</v>
      </c>
      <c r="J87" s="31"/>
    </row>
    <row r="88" spans="1:10" ht="12.75">
      <c r="A88" s="2"/>
      <c r="F88" s="19" t="s">
        <v>169</v>
      </c>
      <c r="G88" s="15" t="s">
        <v>170</v>
      </c>
      <c r="H88" s="33">
        <v>3000</v>
      </c>
      <c r="I88" s="12">
        <v>5000</v>
      </c>
      <c r="J88" s="31"/>
    </row>
    <row r="89" spans="6:10" ht="12.75">
      <c r="F89" s="19" t="s">
        <v>171</v>
      </c>
      <c r="G89" s="15" t="s">
        <v>172</v>
      </c>
      <c r="H89" s="33">
        <v>10000</v>
      </c>
      <c r="I89" s="12">
        <v>5000</v>
      </c>
      <c r="J89" s="31"/>
    </row>
    <row r="90" spans="6:10" ht="12.75">
      <c r="F90" s="19" t="s">
        <v>173</v>
      </c>
      <c r="G90" s="15" t="s">
        <v>174</v>
      </c>
      <c r="H90" s="33">
        <v>15000</v>
      </c>
      <c r="I90" s="12">
        <v>15000</v>
      </c>
      <c r="J90" s="31"/>
    </row>
    <row r="91" spans="6:10" ht="12.75">
      <c r="F91" s="19" t="s">
        <v>326</v>
      </c>
      <c r="G91" s="15" t="s">
        <v>265</v>
      </c>
      <c r="H91" s="33">
        <v>18000</v>
      </c>
      <c r="I91" s="12">
        <v>4500</v>
      </c>
      <c r="J91" s="31"/>
    </row>
    <row r="92" spans="6:10" ht="12.75">
      <c r="F92" s="19" t="s">
        <v>327</v>
      </c>
      <c r="G92" s="15" t="s">
        <v>301</v>
      </c>
      <c r="H92" s="33">
        <v>20000</v>
      </c>
      <c r="I92" s="12"/>
      <c r="J92" s="31"/>
    </row>
    <row r="93" spans="6:10" ht="12.75">
      <c r="F93" s="19" t="s">
        <v>302</v>
      </c>
      <c r="G93" s="15" t="s">
        <v>303</v>
      </c>
      <c r="H93" s="33">
        <v>20000</v>
      </c>
      <c r="I93" s="12"/>
      <c r="J93" s="31"/>
    </row>
    <row r="94" spans="6:10" ht="12.75">
      <c r="F94" s="19" t="s">
        <v>304</v>
      </c>
      <c r="G94" s="15" t="s">
        <v>305</v>
      </c>
      <c r="H94" s="33">
        <v>15000</v>
      </c>
      <c r="I94" s="12"/>
      <c r="J94" s="31"/>
    </row>
    <row r="95" spans="6:10" ht="12.75">
      <c r="F95" s="19" t="s">
        <v>310</v>
      </c>
      <c r="G95" s="15" t="s">
        <v>311</v>
      </c>
      <c r="H95" s="33">
        <v>12000</v>
      </c>
      <c r="I95" s="12"/>
      <c r="J95" s="31"/>
    </row>
    <row r="96" spans="6:10" ht="12.75">
      <c r="F96" s="19" t="s">
        <v>250</v>
      </c>
      <c r="G96" s="15" t="s">
        <v>251</v>
      </c>
      <c r="H96" s="33">
        <v>10000</v>
      </c>
      <c r="I96" s="12">
        <v>10000</v>
      </c>
      <c r="J96" s="31"/>
    </row>
    <row r="97" spans="6:10" ht="12.75">
      <c r="F97" s="19" t="s">
        <v>175</v>
      </c>
      <c r="G97" s="15" t="s">
        <v>176</v>
      </c>
      <c r="H97" s="33">
        <v>5000</v>
      </c>
      <c r="I97" s="12">
        <v>7000</v>
      </c>
      <c r="J97" s="31"/>
    </row>
    <row r="98" spans="6:10" ht="12.75">
      <c r="F98" s="19" t="s">
        <v>258</v>
      </c>
      <c r="G98" s="15" t="s">
        <v>255</v>
      </c>
      <c r="H98" s="33">
        <v>20000</v>
      </c>
      <c r="I98" s="12">
        <v>16000</v>
      </c>
      <c r="J98" s="31"/>
    </row>
    <row r="99" spans="6:10" ht="12.75">
      <c r="F99" s="19"/>
      <c r="G99" s="13" t="s">
        <v>177</v>
      </c>
      <c r="H99" s="34">
        <f>SUM(H82:H98)</f>
        <v>193900</v>
      </c>
      <c r="I99" s="14">
        <f>SUM(I82:I98)</f>
        <v>121500</v>
      </c>
      <c r="J99" s="31"/>
    </row>
    <row r="100" spans="6:10" ht="12.75">
      <c r="F100" s="17">
        <v>62</v>
      </c>
      <c r="G100" s="9" t="s">
        <v>178</v>
      </c>
      <c r="H100" s="16"/>
      <c r="I100" s="12"/>
      <c r="J100" s="31"/>
    </row>
    <row r="101" spans="6:10" ht="12.75">
      <c r="F101" s="19" t="s">
        <v>180</v>
      </c>
      <c r="G101" s="15" t="s">
        <v>179</v>
      </c>
      <c r="H101" s="33">
        <v>400000</v>
      </c>
      <c r="I101" s="12">
        <v>200000</v>
      </c>
      <c r="J101" s="31"/>
    </row>
    <row r="102" spans="6:10" ht="12.75">
      <c r="F102" s="19" t="s">
        <v>181</v>
      </c>
      <c r="G102" s="15" t="s">
        <v>182</v>
      </c>
      <c r="H102" s="33">
        <v>20000</v>
      </c>
      <c r="I102" s="12">
        <v>20000</v>
      </c>
      <c r="J102" s="31"/>
    </row>
    <row r="103" spans="6:10" ht="12.75">
      <c r="F103" s="19" t="s">
        <v>183</v>
      </c>
      <c r="G103" s="15" t="s">
        <v>184</v>
      </c>
      <c r="H103" s="33">
        <v>4000</v>
      </c>
      <c r="I103" s="12">
        <v>4000</v>
      </c>
      <c r="J103" s="31"/>
    </row>
    <row r="104" spans="6:10" ht="12.75">
      <c r="F104" s="19" t="s">
        <v>185</v>
      </c>
      <c r="G104" s="15" t="s">
        <v>186</v>
      </c>
      <c r="H104" s="33">
        <v>3000</v>
      </c>
      <c r="I104" s="12">
        <v>3000</v>
      </c>
      <c r="J104" s="31"/>
    </row>
    <row r="105" spans="6:10" ht="12.75">
      <c r="F105" s="19" t="s">
        <v>187</v>
      </c>
      <c r="G105" s="15" t="s">
        <v>188</v>
      </c>
      <c r="H105" s="33">
        <v>10000</v>
      </c>
      <c r="I105" s="12">
        <v>6000</v>
      </c>
      <c r="J105" s="31">
        <v>1000</v>
      </c>
    </row>
    <row r="106" spans="6:10" ht="12.75">
      <c r="F106" s="19" t="s">
        <v>189</v>
      </c>
      <c r="G106" s="15" t="s">
        <v>190</v>
      </c>
      <c r="H106" s="33">
        <v>10000</v>
      </c>
      <c r="I106" s="12">
        <v>10000</v>
      </c>
      <c r="J106" s="31">
        <v>5000</v>
      </c>
    </row>
    <row r="107" spans="6:10" ht="12.75">
      <c r="F107" s="19" t="s">
        <v>191</v>
      </c>
      <c r="G107" s="15" t="s">
        <v>278</v>
      </c>
      <c r="H107" s="33">
        <v>900</v>
      </c>
      <c r="I107" s="12">
        <v>950</v>
      </c>
      <c r="J107" s="31">
        <v>50</v>
      </c>
    </row>
    <row r="108" spans="6:10" ht="12.75">
      <c r="F108" s="19" t="s">
        <v>279</v>
      </c>
      <c r="G108" s="15" t="s">
        <v>280</v>
      </c>
      <c r="H108" s="33">
        <v>900</v>
      </c>
      <c r="I108" s="12"/>
      <c r="J108" s="31"/>
    </row>
    <row r="109" spans="6:10" ht="12.75">
      <c r="F109" s="19" t="s">
        <v>281</v>
      </c>
      <c r="G109" s="15" t="s">
        <v>282</v>
      </c>
      <c r="H109" s="33">
        <v>900</v>
      </c>
      <c r="I109" s="12"/>
      <c r="J109" s="31"/>
    </row>
    <row r="110" spans="6:10" ht="12.75">
      <c r="F110" s="19" t="s">
        <v>283</v>
      </c>
      <c r="G110" s="15" t="s">
        <v>284</v>
      </c>
      <c r="H110" s="33">
        <v>900</v>
      </c>
      <c r="I110" s="12"/>
      <c r="J110" s="31"/>
    </row>
    <row r="111" spans="6:10" ht="12.75">
      <c r="F111" s="19" t="s">
        <v>192</v>
      </c>
      <c r="G111" s="15" t="s">
        <v>285</v>
      </c>
      <c r="H111" s="33">
        <v>900</v>
      </c>
      <c r="I111" s="12">
        <v>900</v>
      </c>
      <c r="J111" s="31"/>
    </row>
    <row r="112" spans="6:10" ht="12.75">
      <c r="F112" s="19" t="s">
        <v>286</v>
      </c>
      <c r="G112" s="15" t="s">
        <v>287</v>
      </c>
      <c r="H112" s="33">
        <v>900</v>
      </c>
      <c r="I112" s="12"/>
      <c r="J112" s="31"/>
    </row>
    <row r="113" spans="6:10" ht="12.75">
      <c r="F113" s="19" t="s">
        <v>288</v>
      </c>
      <c r="G113" s="15" t="s">
        <v>289</v>
      </c>
      <c r="H113" s="33">
        <v>900</v>
      </c>
      <c r="I113" s="12"/>
      <c r="J113" s="31"/>
    </row>
    <row r="114" spans="6:10" ht="12.75">
      <c r="F114" s="19" t="s">
        <v>193</v>
      </c>
      <c r="G114" s="15" t="s">
        <v>201</v>
      </c>
      <c r="H114" s="33">
        <v>20000</v>
      </c>
      <c r="I114" s="12">
        <v>5000</v>
      </c>
      <c r="J114" s="31"/>
    </row>
    <row r="115" spans="6:10" ht="12.75">
      <c r="F115" s="19" t="s">
        <v>194</v>
      </c>
      <c r="G115" s="15" t="s">
        <v>290</v>
      </c>
      <c r="H115" s="33">
        <v>20000</v>
      </c>
      <c r="I115" s="12">
        <v>20000</v>
      </c>
      <c r="J115" s="31"/>
    </row>
    <row r="116" spans="6:10" ht="12.75">
      <c r="F116" s="19" t="s">
        <v>291</v>
      </c>
      <c r="G116" s="15" t="s">
        <v>292</v>
      </c>
      <c r="H116" s="33">
        <v>20000</v>
      </c>
      <c r="I116" s="12"/>
      <c r="J116" s="31"/>
    </row>
    <row r="117" spans="6:10" ht="12.75">
      <c r="F117" s="19" t="s">
        <v>293</v>
      </c>
      <c r="G117" s="15" t="s">
        <v>294</v>
      </c>
      <c r="H117" s="33">
        <v>20000</v>
      </c>
      <c r="I117" s="12"/>
      <c r="J117" s="31"/>
    </row>
    <row r="118" spans="6:10" ht="12.75">
      <c r="F118" s="19" t="s">
        <v>295</v>
      </c>
      <c r="G118" s="15" t="s">
        <v>296</v>
      </c>
      <c r="H118" s="33">
        <v>20000</v>
      </c>
      <c r="I118" s="12"/>
      <c r="J118" s="31"/>
    </row>
    <row r="119" spans="6:10" ht="12.75">
      <c r="F119" s="19" t="s">
        <v>297</v>
      </c>
      <c r="G119" s="15" t="s">
        <v>298</v>
      </c>
      <c r="H119" s="33">
        <v>20000</v>
      </c>
      <c r="I119" s="12"/>
      <c r="J119" s="31"/>
    </row>
    <row r="120" spans="6:10" ht="12.75">
      <c r="F120" s="19" t="s">
        <v>299</v>
      </c>
      <c r="G120" s="15" t="s">
        <v>300</v>
      </c>
      <c r="H120" s="33">
        <v>10000</v>
      </c>
      <c r="I120" s="12"/>
      <c r="J120" s="31"/>
    </row>
    <row r="121" spans="6:10" ht="12.75">
      <c r="F121" s="19" t="s">
        <v>195</v>
      </c>
      <c r="G121" s="15" t="s">
        <v>196</v>
      </c>
      <c r="H121" s="33">
        <v>20000</v>
      </c>
      <c r="I121" s="12">
        <v>20000</v>
      </c>
      <c r="J121" s="31"/>
    </row>
    <row r="122" spans="6:10" ht="12.75">
      <c r="F122" s="19" t="s">
        <v>197</v>
      </c>
      <c r="G122" s="15" t="s">
        <v>322</v>
      </c>
      <c r="H122" s="33">
        <v>5000</v>
      </c>
      <c r="I122" s="12">
        <v>5000</v>
      </c>
      <c r="J122" s="31"/>
    </row>
    <row r="123" spans="6:10" ht="12.75">
      <c r="F123" s="19" t="s">
        <v>202</v>
      </c>
      <c r="G123" s="15" t="s">
        <v>203</v>
      </c>
      <c r="H123" s="33">
        <v>5000</v>
      </c>
      <c r="I123" s="12">
        <v>5000</v>
      </c>
      <c r="J123" s="31"/>
    </row>
    <row r="124" spans="6:10" ht="12.75">
      <c r="F124" s="19" t="s">
        <v>204</v>
      </c>
      <c r="G124" s="15" t="s">
        <v>205</v>
      </c>
      <c r="H124" s="33"/>
      <c r="I124" s="12">
        <v>12000</v>
      </c>
      <c r="J124" s="31"/>
    </row>
    <row r="125" spans="6:10" ht="12.75">
      <c r="F125" s="19" t="s">
        <v>206</v>
      </c>
      <c r="G125" s="15" t="s">
        <v>207</v>
      </c>
      <c r="H125" s="33"/>
      <c r="I125" s="12">
        <v>12000</v>
      </c>
      <c r="J125" s="31"/>
    </row>
    <row r="126" spans="6:10" ht="12.75">
      <c r="F126" s="19" t="s">
        <v>266</v>
      </c>
      <c r="G126" s="15" t="s">
        <v>267</v>
      </c>
      <c r="H126" s="33">
        <v>10000</v>
      </c>
      <c r="I126" s="12">
        <v>5000</v>
      </c>
      <c r="J126" s="31">
        <v>2000</v>
      </c>
    </row>
    <row r="127" spans="6:10" ht="12.75">
      <c r="F127" s="19" t="s">
        <v>237</v>
      </c>
      <c r="G127" s="15" t="s">
        <v>242</v>
      </c>
      <c r="H127" s="33">
        <v>20000</v>
      </c>
      <c r="I127" s="12">
        <v>20000</v>
      </c>
      <c r="J127" s="31"/>
    </row>
    <row r="128" spans="6:10" ht="12.75">
      <c r="F128" s="19" t="s">
        <v>238</v>
      </c>
      <c r="G128" s="15" t="s">
        <v>243</v>
      </c>
      <c r="H128" s="33">
        <v>10000</v>
      </c>
      <c r="I128" s="12">
        <v>10000</v>
      </c>
      <c r="J128" s="31"/>
    </row>
    <row r="129" spans="6:10" ht="12.75">
      <c r="F129" s="19" t="s">
        <v>264</v>
      </c>
      <c r="G129" s="15" t="s">
        <v>246</v>
      </c>
      <c r="H129" s="33"/>
      <c r="I129" s="12">
        <v>64000</v>
      </c>
      <c r="J129" s="31">
        <v>-21000</v>
      </c>
    </row>
    <row r="130" spans="6:10" ht="12.75">
      <c r="F130" s="19"/>
      <c r="G130" s="13" t="s">
        <v>208</v>
      </c>
      <c r="H130" s="34">
        <f>SUM(H101:H129)</f>
        <v>653300</v>
      </c>
      <c r="I130" s="14">
        <f>SUM(I101:I129)</f>
        <v>422850</v>
      </c>
      <c r="J130" s="31"/>
    </row>
    <row r="131" spans="6:10" ht="12.75">
      <c r="F131" s="17">
        <v>64</v>
      </c>
      <c r="G131" s="9" t="s">
        <v>234</v>
      </c>
      <c r="H131" s="16"/>
      <c r="I131" s="12"/>
      <c r="J131" s="31"/>
    </row>
    <row r="132" spans="6:10" ht="12.75">
      <c r="F132" s="19" t="s">
        <v>244</v>
      </c>
      <c r="G132" s="15" t="s">
        <v>209</v>
      </c>
      <c r="H132" s="33">
        <v>12000</v>
      </c>
      <c r="I132" s="12">
        <v>12000</v>
      </c>
      <c r="J132" s="31"/>
    </row>
    <row r="133" spans="6:10" ht="12.75">
      <c r="F133" s="19" t="s">
        <v>210</v>
      </c>
      <c r="G133" s="15" t="s">
        <v>211</v>
      </c>
      <c r="H133" s="33">
        <v>5000</v>
      </c>
      <c r="I133" s="12">
        <v>2000</v>
      </c>
      <c r="J133" s="31"/>
    </row>
    <row r="134" spans="6:10" ht="12.75">
      <c r="F134" s="19" t="s">
        <v>212</v>
      </c>
      <c r="G134" s="15" t="s">
        <v>245</v>
      </c>
      <c r="H134" s="33">
        <v>5000</v>
      </c>
      <c r="I134" s="12">
        <v>3000</v>
      </c>
      <c r="J134" s="31"/>
    </row>
    <row r="135" spans="6:10" ht="12.75">
      <c r="F135" s="19" t="s">
        <v>213</v>
      </c>
      <c r="G135" s="15" t="s">
        <v>318</v>
      </c>
      <c r="H135" s="33">
        <v>12000</v>
      </c>
      <c r="I135" s="12">
        <v>11000</v>
      </c>
      <c r="J135" s="31">
        <v>2000</v>
      </c>
    </row>
    <row r="136" spans="6:10" ht="12.75">
      <c r="F136" s="19" t="s">
        <v>214</v>
      </c>
      <c r="G136" s="15" t="s">
        <v>254</v>
      </c>
      <c r="H136" s="33">
        <v>5000</v>
      </c>
      <c r="I136" s="12">
        <v>2000</v>
      </c>
      <c r="J136" s="31"/>
    </row>
    <row r="137" spans="6:10" ht="12.75">
      <c r="F137" s="19" t="s">
        <v>215</v>
      </c>
      <c r="G137" s="15" t="s">
        <v>216</v>
      </c>
      <c r="H137" s="33">
        <v>3000</v>
      </c>
      <c r="I137" s="12">
        <v>3000</v>
      </c>
      <c r="J137" s="31"/>
    </row>
    <row r="138" spans="6:10" ht="12.75">
      <c r="F138" s="19" t="s">
        <v>252</v>
      </c>
      <c r="G138" s="15" t="s">
        <v>253</v>
      </c>
      <c r="H138" s="33">
        <v>3000</v>
      </c>
      <c r="I138" s="12">
        <v>4000</v>
      </c>
      <c r="J138" s="31"/>
    </row>
    <row r="139" spans="6:10" ht="12.75">
      <c r="F139" s="19" t="s">
        <v>316</v>
      </c>
      <c r="G139" s="15" t="s">
        <v>317</v>
      </c>
      <c r="H139" s="33">
        <v>900</v>
      </c>
      <c r="I139" s="12"/>
      <c r="J139" s="31"/>
    </row>
    <row r="140" spans="6:10" ht="12.75">
      <c r="F140" s="19" t="s">
        <v>319</v>
      </c>
      <c r="G140" s="15" t="s">
        <v>320</v>
      </c>
      <c r="H140" s="33">
        <v>900</v>
      </c>
      <c r="I140" s="12"/>
      <c r="J140" s="31"/>
    </row>
    <row r="141" spans="6:10" ht="12.75">
      <c r="F141" s="19" t="s">
        <v>217</v>
      </c>
      <c r="G141" s="15" t="s">
        <v>218</v>
      </c>
      <c r="H141" s="33">
        <v>5000</v>
      </c>
      <c r="I141" s="12">
        <v>5000</v>
      </c>
      <c r="J141" s="31">
        <v>2000</v>
      </c>
    </row>
    <row r="142" spans="6:10" ht="12.75">
      <c r="F142" s="19"/>
      <c r="G142" s="13" t="s">
        <v>219</v>
      </c>
      <c r="H142" s="34">
        <f>SUM(H132:H141)</f>
        <v>51800</v>
      </c>
      <c r="I142" s="14">
        <f>SUM(I132:I141)</f>
        <v>42000</v>
      </c>
      <c r="J142" s="31"/>
    </row>
    <row r="143" spans="6:10" ht="12.75">
      <c r="F143" s="17">
        <v>65</v>
      </c>
      <c r="G143" s="9" t="s">
        <v>220</v>
      </c>
      <c r="H143" s="16"/>
      <c r="I143" s="12"/>
      <c r="J143" s="31"/>
    </row>
    <row r="144" spans="6:10" ht="12.75">
      <c r="F144" s="19" t="s">
        <v>221</v>
      </c>
      <c r="G144" s="15" t="s">
        <v>222</v>
      </c>
      <c r="H144" s="16">
        <v>200000</v>
      </c>
      <c r="I144" s="14">
        <v>110000</v>
      </c>
      <c r="J144" s="31"/>
    </row>
    <row r="145" spans="6:10" ht="12.75">
      <c r="F145" s="19"/>
      <c r="G145" s="15" t="s">
        <v>223</v>
      </c>
      <c r="H145" s="33"/>
      <c r="I145" s="12"/>
      <c r="J145" s="31"/>
    </row>
    <row r="146" spans="6:10" ht="12.75">
      <c r="F146" s="15"/>
      <c r="G146" s="15" t="s">
        <v>224</v>
      </c>
      <c r="H146" s="33"/>
      <c r="I146" s="16">
        <v>0</v>
      </c>
      <c r="J146" s="31"/>
    </row>
    <row r="147" spans="6:10" ht="12.75">
      <c r="F147" s="15"/>
      <c r="G147" s="13" t="s">
        <v>225</v>
      </c>
      <c r="H147" s="34">
        <f>H14+H16+H25+H27+H37+H62+H70+H72+H80+H99+H130+H142+H144+H42</f>
        <v>6463000</v>
      </c>
      <c r="I147" s="16">
        <f>I146+I144+I142+I130+I99+I80+I72+I70+I62+I46</f>
        <v>3062500</v>
      </c>
      <c r="J147" s="31"/>
    </row>
    <row r="148" spans="6:10" ht="12.75">
      <c r="F148" s="10"/>
      <c r="G148" s="10"/>
      <c r="H148" s="33"/>
      <c r="I148" s="10"/>
      <c r="J148" s="31"/>
    </row>
    <row r="149" spans="6:10" ht="12.75">
      <c r="F149" s="10"/>
      <c r="G149" s="24" t="s">
        <v>226</v>
      </c>
      <c r="H149" s="37"/>
      <c r="I149" s="10"/>
      <c r="J149" s="31"/>
    </row>
    <row r="150" spans="6:10" ht="12.75">
      <c r="F150" s="9" t="s">
        <v>1</v>
      </c>
      <c r="G150" s="9" t="s">
        <v>70</v>
      </c>
      <c r="H150" s="16"/>
      <c r="I150" s="9" t="s">
        <v>3</v>
      </c>
      <c r="J150" s="31"/>
    </row>
    <row r="151" spans="6:10" ht="12.75">
      <c r="F151" s="11"/>
      <c r="G151" s="25" t="s">
        <v>71</v>
      </c>
      <c r="H151" s="38"/>
      <c r="I151" s="10"/>
      <c r="J151" s="31"/>
    </row>
    <row r="152" spans="6:10" ht="12.75">
      <c r="F152" s="17">
        <v>12</v>
      </c>
      <c r="G152" s="11" t="s">
        <v>227</v>
      </c>
      <c r="H152" s="33">
        <f>H14</f>
        <v>35000</v>
      </c>
      <c r="I152" s="26">
        <f>I14</f>
        <v>27000</v>
      </c>
      <c r="J152" s="31"/>
    </row>
    <row r="153" spans="6:10" ht="12.75">
      <c r="F153" s="17">
        <v>13</v>
      </c>
      <c r="G153" s="11" t="s">
        <v>86</v>
      </c>
      <c r="H153" s="33">
        <f>H16</f>
        <v>40000</v>
      </c>
      <c r="I153" s="26">
        <f>I16</f>
        <v>60000</v>
      </c>
      <c r="J153" s="31"/>
    </row>
    <row r="154" spans="6:10" ht="12.75">
      <c r="F154" s="17">
        <v>14</v>
      </c>
      <c r="G154" s="11" t="s">
        <v>228</v>
      </c>
      <c r="H154" s="33">
        <f>H25</f>
        <v>14000</v>
      </c>
      <c r="I154" s="26">
        <f>I25</f>
        <v>11000</v>
      </c>
      <c r="J154" s="31"/>
    </row>
    <row r="155" spans="6:10" ht="12.75">
      <c r="F155" s="8">
        <v>18</v>
      </c>
      <c r="G155" s="11" t="s">
        <v>229</v>
      </c>
      <c r="H155" s="33">
        <f>H27</f>
        <v>2000</v>
      </c>
      <c r="I155" s="26">
        <f>I27</f>
        <v>1500</v>
      </c>
      <c r="J155" s="31"/>
    </row>
    <row r="156" spans="6:10" ht="12.75">
      <c r="F156" s="8"/>
      <c r="G156" s="13" t="s">
        <v>117</v>
      </c>
      <c r="H156" s="34">
        <f>SUM(H152:H155)</f>
        <v>91000</v>
      </c>
      <c r="I156" s="27">
        <f>SUM(I152:I155)</f>
        <v>99500</v>
      </c>
      <c r="J156" s="31"/>
    </row>
    <row r="157" spans="6:10" ht="12.75">
      <c r="F157" s="8"/>
      <c r="G157" s="9" t="s">
        <v>230</v>
      </c>
      <c r="H157" s="16"/>
      <c r="I157" s="10"/>
      <c r="J157" s="31"/>
    </row>
    <row r="158" spans="6:10" ht="12.75">
      <c r="F158" s="8">
        <v>15</v>
      </c>
      <c r="G158" s="11" t="s">
        <v>231</v>
      </c>
      <c r="H158" s="33"/>
      <c r="I158" s="10"/>
      <c r="J158" s="31"/>
    </row>
    <row r="159" spans="6:10" ht="12.75">
      <c r="F159" s="8"/>
      <c r="G159" s="15" t="s">
        <v>103</v>
      </c>
      <c r="H159" s="33">
        <f>H32</f>
        <v>451000</v>
      </c>
      <c r="I159" s="12">
        <v>900000</v>
      </c>
      <c r="J159" s="31"/>
    </row>
    <row r="160" spans="6:10" ht="12.75">
      <c r="F160" s="8"/>
      <c r="G160" s="15" t="s">
        <v>105</v>
      </c>
      <c r="H160" s="33">
        <f>H33</f>
        <v>870000</v>
      </c>
      <c r="I160" s="12">
        <v>800000</v>
      </c>
      <c r="J160" s="31"/>
    </row>
    <row r="161" spans="6:10" ht="12.75">
      <c r="F161" s="8"/>
      <c r="G161" s="15" t="s">
        <v>107</v>
      </c>
      <c r="H161" s="33">
        <f>H34</f>
        <v>160000</v>
      </c>
      <c r="I161" s="12">
        <v>160000</v>
      </c>
      <c r="J161" s="31"/>
    </row>
    <row r="162" spans="6:10" ht="12.75">
      <c r="F162" s="8"/>
      <c r="G162" s="15" t="s">
        <v>274</v>
      </c>
      <c r="H162" s="33">
        <f>H35</f>
        <v>2000000</v>
      </c>
      <c r="I162" s="12"/>
      <c r="J162" s="31"/>
    </row>
    <row r="163" spans="6:10" ht="12.75">
      <c r="F163" s="8"/>
      <c r="G163" s="15" t="s">
        <v>275</v>
      </c>
      <c r="H163" s="33">
        <f>H36</f>
        <v>1200000</v>
      </c>
      <c r="I163" s="12"/>
      <c r="J163" s="31"/>
    </row>
    <row r="164" spans="6:10" ht="12.75">
      <c r="F164" s="8"/>
      <c r="G164" s="15"/>
      <c r="H164" s="16">
        <f>SUM(H159:H163)</f>
        <v>4681000</v>
      </c>
      <c r="I164" s="27">
        <f>SUM(I159:I161)</f>
        <v>1860000</v>
      </c>
      <c r="J164" s="31"/>
    </row>
    <row r="165" spans="6:10" ht="12.75">
      <c r="F165" s="8"/>
      <c r="G165" s="15"/>
      <c r="H165" s="33"/>
      <c r="I165" s="27"/>
      <c r="J165" s="31"/>
    </row>
    <row r="166" spans="6:10" ht="12.75">
      <c r="F166" s="8">
        <v>15</v>
      </c>
      <c r="G166" s="28" t="s">
        <v>232</v>
      </c>
      <c r="H166" s="39"/>
      <c r="I166" s="10"/>
      <c r="J166" s="31"/>
    </row>
    <row r="167" spans="6:10" ht="12.75">
      <c r="F167" s="8"/>
      <c r="G167" s="15" t="s">
        <v>109</v>
      </c>
      <c r="H167" s="33">
        <f>H39</f>
        <v>10000</v>
      </c>
      <c r="I167" s="12">
        <v>10000</v>
      </c>
      <c r="J167" s="31"/>
    </row>
    <row r="168" spans="6:10" ht="12.75">
      <c r="F168" s="8"/>
      <c r="G168" s="15" t="s">
        <v>112</v>
      </c>
      <c r="H168" s="33"/>
      <c r="I168" s="12">
        <v>10000</v>
      </c>
      <c r="J168" s="31"/>
    </row>
    <row r="169" spans="6:10" ht="12.75">
      <c r="F169" s="8"/>
      <c r="G169" s="15" t="s">
        <v>199</v>
      </c>
      <c r="H169" s="33">
        <f>H41</f>
        <v>10000</v>
      </c>
      <c r="I169" s="12">
        <v>10000</v>
      </c>
      <c r="J169" s="31"/>
    </row>
    <row r="170" spans="6:10" ht="12.75" hidden="1">
      <c r="F170" s="8"/>
      <c r="G170" s="15"/>
      <c r="H170" s="33">
        <f>SUM(H167:H169)</f>
        <v>20000</v>
      </c>
      <c r="I170" s="12"/>
      <c r="J170" s="31"/>
    </row>
    <row r="171" spans="6:10" ht="12.75">
      <c r="F171" s="8"/>
      <c r="G171" s="10"/>
      <c r="H171" s="16">
        <f>SUM(H170)</f>
        <v>20000</v>
      </c>
      <c r="I171" s="27">
        <f>SUM(I167:I169)</f>
        <v>30000</v>
      </c>
      <c r="J171" s="31"/>
    </row>
    <row r="172" spans="6:10" ht="12.75">
      <c r="F172" s="8"/>
      <c r="G172" s="29" t="s">
        <v>233</v>
      </c>
      <c r="H172" s="40">
        <f>H164+H171</f>
        <v>4701000</v>
      </c>
      <c r="I172" s="27">
        <f>I164+I171</f>
        <v>1890000</v>
      </c>
      <c r="J172" s="31"/>
    </row>
    <row r="173" spans="6:10" ht="12.75">
      <c r="F173" s="8"/>
      <c r="G173" s="23" t="s">
        <v>120</v>
      </c>
      <c r="H173" s="41"/>
      <c r="I173" s="10"/>
      <c r="J173" s="31"/>
    </row>
    <row r="174" spans="6:10" ht="12.75">
      <c r="F174" s="8">
        <v>25</v>
      </c>
      <c r="G174" s="11" t="s">
        <v>121</v>
      </c>
      <c r="H174" s="33">
        <f>H62</f>
        <v>198000</v>
      </c>
      <c r="I174" s="26">
        <f>I62</f>
        <v>86200</v>
      </c>
      <c r="J174" s="31"/>
    </row>
    <row r="175" spans="6:9" ht="12.75">
      <c r="F175" s="8">
        <v>26</v>
      </c>
      <c r="G175" s="11" t="s">
        <v>128</v>
      </c>
      <c r="H175" s="33">
        <f>H70</f>
        <v>52000</v>
      </c>
      <c r="I175" s="26">
        <f>I70</f>
        <v>18950</v>
      </c>
    </row>
    <row r="176" spans="6:9" ht="12.75">
      <c r="F176" s="8">
        <v>28</v>
      </c>
      <c r="G176" s="11" t="s">
        <v>142</v>
      </c>
      <c r="H176" s="33">
        <f>H72</f>
        <v>1000</v>
      </c>
      <c r="I176" s="26">
        <f>I72</f>
        <v>1500</v>
      </c>
    </row>
    <row r="177" spans="6:9" ht="12.75">
      <c r="F177" s="8">
        <v>60</v>
      </c>
      <c r="G177" s="11" t="s">
        <v>145</v>
      </c>
      <c r="H177" s="33">
        <f>H80</f>
        <v>321000</v>
      </c>
      <c r="I177" s="26">
        <f>I80</f>
        <v>270000</v>
      </c>
    </row>
    <row r="178" spans="6:9" ht="12.75">
      <c r="F178" s="8">
        <v>61</v>
      </c>
      <c r="G178" s="11" t="s">
        <v>158</v>
      </c>
      <c r="H178" s="33">
        <f>H99</f>
        <v>193900</v>
      </c>
      <c r="I178" s="26">
        <f>I99</f>
        <v>121500</v>
      </c>
    </row>
    <row r="179" spans="6:9" ht="12.75">
      <c r="F179" s="8">
        <v>62</v>
      </c>
      <c r="G179" s="11" t="s">
        <v>178</v>
      </c>
      <c r="H179" s="33">
        <f>H130</f>
        <v>653300</v>
      </c>
      <c r="I179" s="26">
        <f>I130</f>
        <v>422850</v>
      </c>
    </row>
    <row r="180" spans="6:9" ht="12.75">
      <c r="F180" s="8">
        <v>64</v>
      </c>
      <c r="G180" s="11" t="s">
        <v>234</v>
      </c>
      <c r="H180" s="33">
        <f>H142</f>
        <v>51800</v>
      </c>
      <c r="I180" s="26">
        <f>I142</f>
        <v>42000</v>
      </c>
    </row>
    <row r="181" spans="6:9" ht="12.75">
      <c r="F181" s="8">
        <v>65</v>
      </c>
      <c r="G181" s="11" t="s">
        <v>220</v>
      </c>
      <c r="H181" s="33">
        <f>H144</f>
        <v>200000</v>
      </c>
      <c r="I181" s="26">
        <f>I144</f>
        <v>110000</v>
      </c>
    </row>
    <row r="182" spans="6:9" ht="12.75">
      <c r="F182" s="8"/>
      <c r="G182" s="13" t="s">
        <v>235</v>
      </c>
      <c r="H182" s="34">
        <f>SUM(H174:H181)</f>
        <v>1671000</v>
      </c>
      <c r="I182" s="27">
        <f>SUM(I174:I181)</f>
        <v>1073000</v>
      </c>
    </row>
    <row r="183" spans="6:9" ht="12.75">
      <c r="F183" s="8"/>
      <c r="G183" s="11" t="s">
        <v>223</v>
      </c>
      <c r="H183" s="33"/>
      <c r="I183" s="10"/>
    </row>
    <row r="184" spans="6:9" ht="12.75">
      <c r="F184" s="8"/>
      <c r="G184" s="11" t="s">
        <v>236</v>
      </c>
      <c r="H184" s="33">
        <v>23000</v>
      </c>
      <c r="I184" s="27">
        <f>I146</f>
        <v>0</v>
      </c>
    </row>
    <row r="185" spans="6:9" ht="12.75">
      <c r="F185" s="8"/>
      <c r="G185" s="11"/>
      <c r="H185" s="33"/>
      <c r="I185" s="10"/>
    </row>
    <row r="186" spans="6:9" ht="12.75">
      <c r="F186" s="10"/>
      <c r="G186" s="7" t="s">
        <v>225</v>
      </c>
      <c r="H186" s="16">
        <f>H156+H172+H182+H184</f>
        <v>6486000</v>
      </c>
      <c r="I186" s="27">
        <f>I156+I172+I182+I184</f>
        <v>3062500</v>
      </c>
    </row>
    <row r="188" spans="7:8" ht="12.75">
      <c r="G188" s="30" t="s">
        <v>328</v>
      </c>
      <c r="H188" s="30"/>
    </row>
    <row r="189" spans="6:9" ht="12.75">
      <c r="F189" t="s">
        <v>247</v>
      </c>
      <c r="I189" t="s">
        <v>248</v>
      </c>
    </row>
  </sheetData>
  <sheetProtection/>
  <printOptions/>
  <pageMargins left="0.45" right="0" top="0.2" bottom="0.15748031496062992" header="0.5511811023622047" footer="0.15748031496062992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34">
      <selection activeCell="F5" sqref="F5:I14"/>
    </sheetView>
  </sheetViews>
  <sheetFormatPr defaultColWidth="9.140625" defaultRowHeight="12.75"/>
  <cols>
    <col min="2" max="2" width="49.8515625" style="0" customWidth="1"/>
    <col min="3" max="3" width="13.28125" style="0" customWidth="1"/>
    <col min="4" max="4" width="14.7109375" style="0" customWidth="1"/>
    <col min="7" max="7" width="51.00390625" style="0" customWidth="1"/>
    <col min="8" max="8" width="13.57421875" style="0" customWidth="1"/>
    <col min="9" max="9" width="13.8515625" style="0" customWidth="1"/>
  </cols>
  <sheetData>
    <row r="1" spans="1:4" ht="15.75">
      <c r="A1" s="3" t="s">
        <v>0</v>
      </c>
      <c r="B1" s="3"/>
      <c r="C1" s="3"/>
      <c r="D1" s="1"/>
    </row>
    <row r="2" spans="1:4" ht="15.75">
      <c r="A2" s="3"/>
      <c r="B2" s="3"/>
      <c r="C2" s="3"/>
      <c r="D2" s="1"/>
    </row>
    <row r="3" spans="1:4" ht="15.75">
      <c r="A3" s="3" t="s">
        <v>321</v>
      </c>
      <c r="B3" s="3"/>
      <c r="C3" s="3"/>
      <c r="D3" s="1"/>
    </row>
    <row r="4" spans="1:4" ht="12.75">
      <c r="A4" s="3"/>
      <c r="B4" s="3"/>
      <c r="C4" s="3">
        <v>2012</v>
      </c>
      <c r="D4" s="3">
        <v>2011</v>
      </c>
    </row>
    <row r="5" spans="1:9" ht="12.75">
      <c r="A5" s="9" t="s">
        <v>1</v>
      </c>
      <c r="B5" s="9" t="s">
        <v>2</v>
      </c>
      <c r="C5" s="9" t="s">
        <v>3</v>
      </c>
      <c r="D5" s="9" t="s">
        <v>3</v>
      </c>
      <c r="F5" s="23" t="s">
        <v>1</v>
      </c>
      <c r="G5" s="23" t="s">
        <v>70</v>
      </c>
      <c r="H5" s="23">
        <v>2012</v>
      </c>
      <c r="I5" s="23">
        <v>2011</v>
      </c>
    </row>
    <row r="6" spans="1:9" ht="15.75">
      <c r="A6" s="9"/>
      <c r="B6" s="9" t="s">
        <v>37</v>
      </c>
      <c r="C6" s="32"/>
      <c r="D6" s="6"/>
      <c r="F6" s="15"/>
      <c r="G6" s="9" t="s">
        <v>71</v>
      </c>
      <c r="H6" s="9" t="s">
        <v>3</v>
      </c>
      <c r="I6" s="9" t="s">
        <v>3</v>
      </c>
    </row>
    <row r="7" spans="1:9" ht="12.75">
      <c r="A7" s="17">
        <v>73</v>
      </c>
      <c r="B7" s="9" t="s">
        <v>4</v>
      </c>
      <c r="C7" s="32"/>
      <c r="D7" s="10"/>
      <c r="F7" s="17">
        <v>12</v>
      </c>
      <c r="G7" s="9" t="s">
        <v>72</v>
      </c>
      <c r="H7" s="9"/>
      <c r="I7" s="10"/>
    </row>
    <row r="8" spans="1:9" ht="12.75">
      <c r="A8" s="19" t="s">
        <v>5</v>
      </c>
      <c r="B8" s="15" t="s">
        <v>6</v>
      </c>
      <c r="C8" s="33">
        <v>1000000</v>
      </c>
      <c r="D8" s="12">
        <v>640000</v>
      </c>
      <c r="F8" s="19" t="s">
        <v>73</v>
      </c>
      <c r="G8" s="15" t="s">
        <v>74</v>
      </c>
      <c r="H8" s="33">
        <v>12000</v>
      </c>
      <c r="I8" s="12">
        <v>12000</v>
      </c>
    </row>
    <row r="9" spans="1:9" ht="12.75">
      <c r="A9" s="19" t="s">
        <v>7</v>
      </c>
      <c r="B9" s="15" t="s">
        <v>8</v>
      </c>
      <c r="C9" s="33">
        <v>80000</v>
      </c>
      <c r="D9" s="12">
        <v>80000</v>
      </c>
      <c r="F9" s="19" t="s">
        <v>75</v>
      </c>
      <c r="G9" s="15" t="s">
        <v>76</v>
      </c>
      <c r="H9" s="33">
        <v>5000</v>
      </c>
      <c r="I9" s="12">
        <v>2000</v>
      </c>
    </row>
    <row r="10" spans="1:9" ht="12.75">
      <c r="A10" s="19" t="s">
        <v>9</v>
      </c>
      <c r="B10" s="15" t="s">
        <v>10</v>
      </c>
      <c r="C10" s="33">
        <v>60000</v>
      </c>
      <c r="D10" s="12">
        <v>60000</v>
      </c>
      <c r="F10" s="19" t="s">
        <v>77</v>
      </c>
      <c r="G10" s="15" t="s">
        <v>78</v>
      </c>
      <c r="H10" s="33">
        <v>5000</v>
      </c>
      <c r="I10" s="12">
        <v>3000</v>
      </c>
    </row>
    <row r="11" spans="1:9" ht="12.75">
      <c r="A11" s="19" t="s">
        <v>11</v>
      </c>
      <c r="B11" s="15" t="s">
        <v>12</v>
      </c>
      <c r="C11" s="33">
        <v>10000</v>
      </c>
      <c r="D11" s="12">
        <v>5000</v>
      </c>
      <c r="F11" s="19" t="s">
        <v>79</v>
      </c>
      <c r="G11" s="15" t="s">
        <v>80</v>
      </c>
      <c r="H11" s="33">
        <v>5000</v>
      </c>
      <c r="I11" s="12">
        <v>2000</v>
      </c>
    </row>
    <row r="12" spans="1:9" ht="12.75">
      <c r="A12" s="19" t="s">
        <v>15</v>
      </c>
      <c r="B12" s="15" t="s">
        <v>16</v>
      </c>
      <c r="C12" s="33"/>
      <c r="D12" s="12"/>
      <c r="F12" s="19" t="s">
        <v>81</v>
      </c>
      <c r="G12" s="15" t="s">
        <v>82</v>
      </c>
      <c r="H12" s="33">
        <v>3000</v>
      </c>
      <c r="I12" s="12">
        <v>3000</v>
      </c>
    </row>
    <row r="13" spans="1:9" ht="12.75">
      <c r="A13" s="19" t="s">
        <v>17</v>
      </c>
      <c r="B13" s="15" t="s">
        <v>18</v>
      </c>
      <c r="C13" s="33"/>
      <c r="D13" s="12"/>
      <c r="F13" s="19" t="s">
        <v>83</v>
      </c>
      <c r="G13" s="15" t="s">
        <v>84</v>
      </c>
      <c r="H13" s="16">
        <v>10000</v>
      </c>
      <c r="I13" s="12">
        <v>5000</v>
      </c>
    </row>
    <row r="14" spans="1:9" ht="12.75">
      <c r="A14" s="19" t="s">
        <v>19</v>
      </c>
      <c r="B14" s="15" t="s">
        <v>20</v>
      </c>
      <c r="C14" s="33"/>
      <c r="D14" s="12"/>
      <c r="F14" s="19"/>
      <c r="G14" s="13" t="s">
        <v>85</v>
      </c>
      <c r="H14" s="34">
        <f>SUM(H8:H13)</f>
        <v>40000</v>
      </c>
      <c r="I14" s="14">
        <f>SUM(I8:I13)</f>
        <v>27000</v>
      </c>
    </row>
    <row r="15" spans="1:9" ht="12.75">
      <c r="A15" s="19" t="s">
        <v>21</v>
      </c>
      <c r="B15" s="15" t="s">
        <v>22</v>
      </c>
      <c r="C15" s="33"/>
      <c r="D15" s="12"/>
      <c r="F15" s="17">
        <v>13</v>
      </c>
      <c r="G15" s="9" t="s">
        <v>86</v>
      </c>
      <c r="H15" s="16"/>
      <c r="I15" s="12"/>
    </row>
    <row r="16" spans="1:9" ht="12.75">
      <c r="A16" s="19" t="s">
        <v>13</v>
      </c>
      <c r="B16" s="15" t="s">
        <v>14</v>
      </c>
      <c r="C16" s="33"/>
      <c r="D16" s="12">
        <v>3000</v>
      </c>
      <c r="F16" s="19" t="s">
        <v>87</v>
      </c>
      <c r="G16" s="15" t="s">
        <v>88</v>
      </c>
      <c r="H16" s="16">
        <v>19000</v>
      </c>
      <c r="I16" s="14">
        <v>60000</v>
      </c>
    </row>
    <row r="17" spans="1:9" ht="12.75">
      <c r="A17" s="19" t="s">
        <v>24</v>
      </c>
      <c r="B17" s="15" t="s">
        <v>23</v>
      </c>
      <c r="C17" s="33"/>
      <c r="D17" s="12"/>
      <c r="F17" s="19"/>
      <c r="G17" s="15"/>
      <c r="H17" s="33"/>
      <c r="I17" s="12"/>
    </row>
    <row r="18" spans="1:9" ht="12.75">
      <c r="A18" s="19" t="s">
        <v>25</v>
      </c>
      <c r="B18" s="15" t="s">
        <v>26</v>
      </c>
      <c r="C18" s="33"/>
      <c r="D18" s="12"/>
      <c r="F18" s="17">
        <v>14</v>
      </c>
      <c r="G18" s="9" t="s">
        <v>89</v>
      </c>
      <c r="H18" s="16"/>
      <c r="I18" s="12"/>
    </row>
    <row r="19" spans="1:9" ht="12.75">
      <c r="A19" s="19" t="s">
        <v>27</v>
      </c>
      <c r="B19" s="15" t="s">
        <v>28</v>
      </c>
      <c r="C19" s="33"/>
      <c r="D19" s="12"/>
      <c r="F19" s="19" t="s">
        <v>90</v>
      </c>
      <c r="G19" s="15" t="s">
        <v>91</v>
      </c>
      <c r="H19" s="33">
        <v>3000</v>
      </c>
      <c r="I19" s="12">
        <v>3000</v>
      </c>
    </row>
    <row r="20" spans="1:9" ht="12.75">
      <c r="A20" s="19"/>
      <c r="B20" s="13" t="s">
        <v>29</v>
      </c>
      <c r="C20" s="34">
        <f>SUM(C8:C19)</f>
        <v>1150000</v>
      </c>
      <c r="D20" s="14">
        <f>SUM(D8:D19)</f>
        <v>788000</v>
      </c>
      <c r="F20" s="19" t="s">
        <v>92</v>
      </c>
      <c r="G20" s="15" t="s">
        <v>93</v>
      </c>
      <c r="H20" s="33">
        <v>1000</v>
      </c>
      <c r="I20" s="12">
        <v>1000</v>
      </c>
    </row>
    <row r="21" spans="1:9" ht="12.75">
      <c r="A21" s="19"/>
      <c r="B21" s="13"/>
      <c r="C21" s="34"/>
      <c r="D21" s="14"/>
      <c r="F21" s="19"/>
      <c r="G21" s="15"/>
      <c r="H21" s="33"/>
      <c r="I21" s="12"/>
    </row>
    <row r="22" spans="1:9" ht="12.75">
      <c r="A22" s="17">
        <v>72</v>
      </c>
      <c r="B22" s="9" t="s">
        <v>30</v>
      </c>
      <c r="C22" s="16"/>
      <c r="D22" s="12"/>
      <c r="F22" s="19" t="s">
        <v>94</v>
      </c>
      <c r="G22" s="15" t="s">
        <v>95</v>
      </c>
      <c r="H22" s="33">
        <v>2000</v>
      </c>
      <c r="I22" s="12">
        <v>2000</v>
      </c>
    </row>
    <row r="23" spans="1:9" ht="12.75">
      <c r="A23" s="19" t="s">
        <v>31</v>
      </c>
      <c r="B23" s="15" t="s">
        <v>32</v>
      </c>
      <c r="C23" s="33"/>
      <c r="D23" s="12"/>
      <c r="F23" s="19" t="s">
        <v>96</v>
      </c>
      <c r="G23" s="15" t="s">
        <v>97</v>
      </c>
      <c r="H23" s="33">
        <v>3000</v>
      </c>
      <c r="I23" s="12">
        <v>3000</v>
      </c>
    </row>
    <row r="24" spans="1:9" ht="12.75">
      <c r="A24" s="19" t="s">
        <v>33</v>
      </c>
      <c r="B24" s="15" t="s">
        <v>34</v>
      </c>
      <c r="C24" s="33">
        <v>2000</v>
      </c>
      <c r="D24" s="12">
        <v>2000</v>
      </c>
      <c r="F24" s="19" t="s">
        <v>98</v>
      </c>
      <c r="G24" s="15" t="s">
        <v>99</v>
      </c>
      <c r="H24" s="33">
        <v>5000</v>
      </c>
      <c r="I24" s="12">
        <v>2000</v>
      </c>
    </row>
    <row r="25" spans="1:9" ht="12.75">
      <c r="A25" s="19"/>
      <c r="B25" s="13" t="s">
        <v>35</v>
      </c>
      <c r="C25" s="34">
        <v>2000</v>
      </c>
      <c r="D25" s="14">
        <f>SUM(D23:D24)</f>
        <v>2000</v>
      </c>
      <c r="F25" s="19"/>
      <c r="G25" s="13" t="s">
        <v>100</v>
      </c>
      <c r="H25" s="34">
        <f>SUM(H19:H24)</f>
        <v>14000</v>
      </c>
      <c r="I25" s="14">
        <f>SUM(I19:I24)</f>
        <v>11000</v>
      </c>
    </row>
    <row r="26" spans="1:9" ht="12.75">
      <c r="A26" s="19"/>
      <c r="B26" s="13"/>
      <c r="C26" s="34"/>
      <c r="D26" s="14"/>
      <c r="F26" s="17">
        <v>18</v>
      </c>
      <c r="G26" s="15" t="s">
        <v>113</v>
      </c>
      <c r="H26" s="33"/>
      <c r="I26" s="12"/>
    </row>
    <row r="27" spans="1:9" ht="12.75">
      <c r="A27" s="19"/>
      <c r="B27" s="13"/>
      <c r="C27" s="34"/>
      <c r="D27" s="14"/>
      <c r="F27" s="19" t="s">
        <v>114</v>
      </c>
      <c r="G27" s="15" t="s">
        <v>115</v>
      </c>
      <c r="H27" s="16">
        <v>2000</v>
      </c>
      <c r="I27" s="14">
        <v>1500</v>
      </c>
    </row>
    <row r="28" spans="1:9" ht="12.75">
      <c r="A28" s="19"/>
      <c r="B28" s="13"/>
      <c r="C28" s="34"/>
      <c r="D28" s="14"/>
      <c r="F28" s="19"/>
      <c r="G28" s="9" t="s">
        <v>117</v>
      </c>
      <c r="H28" s="16">
        <f>H14+H16+H25+H27</f>
        <v>75000</v>
      </c>
      <c r="I28" s="14">
        <f>I27+I25+I16+I14</f>
        <v>99500</v>
      </c>
    </row>
    <row r="29" spans="1:9" ht="12.75">
      <c r="A29" s="19"/>
      <c r="B29" s="13"/>
      <c r="C29" s="34"/>
      <c r="D29" s="14"/>
      <c r="F29" s="19"/>
      <c r="G29" s="9"/>
      <c r="H29" s="16"/>
      <c r="I29" s="14"/>
    </row>
    <row r="30" spans="1:9" ht="12.75">
      <c r="A30" s="19"/>
      <c r="B30" s="13" t="s">
        <v>36</v>
      </c>
      <c r="C30" s="34">
        <f>C20+C25</f>
        <v>1152000</v>
      </c>
      <c r="D30" s="14">
        <f>D20+D25</f>
        <v>790000</v>
      </c>
      <c r="F30" s="17">
        <v>15</v>
      </c>
      <c r="G30" s="9" t="s">
        <v>119</v>
      </c>
      <c r="H30" s="16"/>
      <c r="I30" s="12"/>
    </row>
    <row r="31" spans="1:9" ht="12.75">
      <c r="A31" s="19"/>
      <c r="B31" s="9" t="s">
        <v>38</v>
      </c>
      <c r="C31" s="16"/>
      <c r="D31" s="12"/>
      <c r="F31" s="19"/>
      <c r="G31" s="9" t="s">
        <v>101</v>
      </c>
      <c r="H31" s="16"/>
      <c r="I31" s="12"/>
    </row>
    <row r="32" spans="1:9" ht="12.75">
      <c r="A32" s="17">
        <v>41</v>
      </c>
      <c r="B32" s="9" t="s">
        <v>39</v>
      </c>
      <c r="C32" s="16"/>
      <c r="D32" s="12"/>
      <c r="F32" s="19" t="s">
        <v>102</v>
      </c>
      <c r="G32" s="15" t="s">
        <v>103</v>
      </c>
      <c r="H32" s="33">
        <v>451000</v>
      </c>
      <c r="I32" s="12">
        <v>900000</v>
      </c>
    </row>
    <row r="33" spans="1:9" ht="12.75">
      <c r="A33" s="19" t="s">
        <v>259</v>
      </c>
      <c r="B33" s="15" t="s">
        <v>40</v>
      </c>
      <c r="C33" s="33">
        <v>720000</v>
      </c>
      <c r="D33" s="12">
        <v>480000</v>
      </c>
      <c r="F33" s="19" t="s">
        <v>104</v>
      </c>
      <c r="G33" s="15" t="s">
        <v>105</v>
      </c>
      <c r="H33" s="33">
        <v>870000</v>
      </c>
      <c r="I33" s="12">
        <v>800000</v>
      </c>
    </row>
    <row r="34" spans="1:9" ht="12.75">
      <c r="A34" s="19" t="s">
        <v>239</v>
      </c>
      <c r="B34" s="15" t="s">
        <v>41</v>
      </c>
      <c r="C34" s="33"/>
      <c r="D34" s="12">
        <v>40000</v>
      </c>
      <c r="F34" s="19" t="s">
        <v>106</v>
      </c>
      <c r="G34" s="15" t="s">
        <v>107</v>
      </c>
      <c r="H34" s="33">
        <v>160000</v>
      </c>
      <c r="I34" s="12">
        <v>160000</v>
      </c>
    </row>
    <row r="35" spans="1:9" ht="12.75">
      <c r="A35" s="19"/>
      <c r="B35" s="15"/>
      <c r="C35" s="33"/>
      <c r="D35" s="12"/>
      <c r="F35" s="19" t="s">
        <v>323</v>
      </c>
      <c r="G35" s="15" t="s">
        <v>274</v>
      </c>
      <c r="H35" s="33">
        <v>2000000</v>
      </c>
      <c r="I35" s="12"/>
    </row>
    <row r="36" spans="1:9" ht="12.75">
      <c r="A36" s="19"/>
      <c r="B36" s="15"/>
      <c r="C36" s="33"/>
      <c r="D36" s="12"/>
      <c r="F36" s="19" t="s">
        <v>324</v>
      </c>
      <c r="G36" s="15" t="s">
        <v>275</v>
      </c>
      <c r="H36" s="33">
        <v>1200000</v>
      </c>
      <c r="I36" s="12"/>
    </row>
    <row r="37" spans="1:9" ht="12.75">
      <c r="A37" s="19"/>
      <c r="B37" s="15"/>
      <c r="C37" s="33"/>
      <c r="D37" s="14">
        <f>SUM(D33:D34)</f>
        <v>520000</v>
      </c>
      <c r="F37" s="19"/>
      <c r="G37" s="15"/>
      <c r="H37" s="16">
        <f>SUM(H32:H36)</f>
        <v>4681000</v>
      </c>
      <c r="I37" s="14">
        <f>SUM(I32:I34)</f>
        <v>1860000</v>
      </c>
    </row>
    <row r="38" spans="1:9" ht="12.75">
      <c r="A38" s="17">
        <v>41</v>
      </c>
      <c r="B38" s="9" t="s">
        <v>42</v>
      </c>
      <c r="C38" s="16"/>
      <c r="D38" s="12"/>
      <c r="F38" s="17">
        <v>15</v>
      </c>
      <c r="G38" s="9" t="s">
        <v>108</v>
      </c>
      <c r="H38" s="16"/>
      <c r="I38" s="12"/>
    </row>
    <row r="39" spans="1:9" ht="12.75">
      <c r="A39" s="19" t="s">
        <v>260</v>
      </c>
      <c r="B39" s="9" t="s">
        <v>49</v>
      </c>
      <c r="C39" s="16"/>
      <c r="D39" s="12">
        <v>80000</v>
      </c>
      <c r="F39" s="19" t="s">
        <v>110</v>
      </c>
      <c r="G39" s="15" t="s">
        <v>109</v>
      </c>
      <c r="H39" s="33">
        <v>10000</v>
      </c>
      <c r="I39" s="12">
        <v>10000</v>
      </c>
    </row>
    <row r="40" spans="1:9" ht="12.75">
      <c r="A40" s="19" t="s">
        <v>43</v>
      </c>
      <c r="B40" s="9" t="s">
        <v>50</v>
      </c>
      <c r="C40" s="33">
        <v>432000</v>
      </c>
      <c r="D40" s="12">
        <v>730000</v>
      </c>
      <c r="F40" s="19" t="s">
        <v>111</v>
      </c>
      <c r="G40" s="15" t="s">
        <v>112</v>
      </c>
      <c r="H40" s="33"/>
      <c r="I40" s="12">
        <v>10000</v>
      </c>
    </row>
    <row r="41" spans="1:9" ht="12.75">
      <c r="A41" s="19" t="s">
        <v>277</v>
      </c>
      <c r="B41" s="9" t="s">
        <v>276</v>
      </c>
      <c r="C41" s="33">
        <v>1140000</v>
      </c>
      <c r="D41" s="12"/>
      <c r="F41" s="19" t="s">
        <v>198</v>
      </c>
      <c r="G41" s="15" t="s">
        <v>199</v>
      </c>
      <c r="H41" s="33">
        <v>10000</v>
      </c>
      <c r="I41" s="12">
        <v>10000</v>
      </c>
    </row>
    <row r="42" spans="1:9" ht="12.75">
      <c r="A42" s="19" t="s">
        <v>44</v>
      </c>
      <c r="B42" s="9" t="s">
        <v>51</v>
      </c>
      <c r="C42" s="33">
        <v>800000</v>
      </c>
      <c r="D42" s="12">
        <v>600000</v>
      </c>
      <c r="F42" s="19"/>
      <c r="G42" s="15"/>
      <c r="H42" s="16">
        <f>SUM(H39:H41)</f>
        <v>20000</v>
      </c>
      <c r="I42" s="14">
        <f>SUM(I39:I41)</f>
        <v>30000</v>
      </c>
    </row>
    <row r="43" spans="1:9" ht="12.75">
      <c r="A43" s="19" t="s">
        <v>45</v>
      </c>
      <c r="B43" s="9" t="s">
        <v>52</v>
      </c>
      <c r="C43" s="33">
        <v>140000</v>
      </c>
      <c r="D43" s="12">
        <v>140000</v>
      </c>
      <c r="F43" s="19"/>
      <c r="G43" s="13" t="s">
        <v>116</v>
      </c>
      <c r="H43" s="34">
        <f>H37+H42</f>
        <v>4701000</v>
      </c>
      <c r="I43" s="14">
        <f>I37+I42</f>
        <v>1890000</v>
      </c>
    </row>
    <row r="44" spans="1:9" ht="12.75">
      <c r="A44" s="19" t="s">
        <v>272</v>
      </c>
      <c r="B44" s="9" t="s">
        <v>273</v>
      </c>
      <c r="C44" s="33">
        <v>1900000</v>
      </c>
      <c r="D44" s="12"/>
      <c r="F44" s="19"/>
      <c r="G44" s="13"/>
      <c r="H44" s="34"/>
      <c r="I44" s="14"/>
    </row>
    <row r="45" spans="1:9" ht="12.75">
      <c r="A45" s="19"/>
      <c r="B45" s="13" t="s">
        <v>62</v>
      </c>
      <c r="C45" s="16">
        <f>SUM(C33:C44)</f>
        <v>5132000</v>
      </c>
      <c r="D45" s="16">
        <f>SUM(D39:D44)</f>
        <v>1550000</v>
      </c>
      <c r="F45" s="19"/>
      <c r="G45" s="13"/>
      <c r="H45" s="34"/>
      <c r="I45" s="14"/>
    </row>
    <row r="46" spans="1:9" ht="12.75">
      <c r="A46" s="19"/>
      <c r="B46" s="15"/>
      <c r="C46" s="33"/>
      <c r="D46" s="14"/>
      <c r="F46" s="17"/>
      <c r="G46" s="13" t="s">
        <v>118</v>
      </c>
      <c r="H46" s="34">
        <f>H28+H43</f>
        <v>4776000</v>
      </c>
      <c r="I46" s="14">
        <f>I28+I43</f>
        <v>1989500</v>
      </c>
    </row>
    <row r="47" spans="1:9" ht="12.75">
      <c r="A47" s="17">
        <v>45</v>
      </c>
      <c r="B47" s="9" t="s">
        <v>46</v>
      </c>
      <c r="C47" s="16"/>
      <c r="D47" s="12"/>
      <c r="F47" s="20"/>
      <c r="G47" s="21"/>
      <c r="H47" s="35"/>
      <c r="I47" s="4"/>
    </row>
    <row r="48" spans="1:9" ht="12.75">
      <c r="A48" s="19" t="s">
        <v>47</v>
      </c>
      <c r="B48" s="15" t="s">
        <v>55</v>
      </c>
      <c r="C48" s="16">
        <v>200000</v>
      </c>
      <c r="D48" s="14">
        <v>200000</v>
      </c>
      <c r="F48" s="19"/>
      <c r="G48" s="9" t="s">
        <v>120</v>
      </c>
      <c r="H48" s="16"/>
      <c r="I48" s="12"/>
    </row>
    <row r="49" spans="1:9" ht="12.75">
      <c r="A49" s="19"/>
      <c r="B49" s="15"/>
      <c r="C49" s="33"/>
      <c r="D49" s="12"/>
      <c r="F49" s="17">
        <v>25</v>
      </c>
      <c r="G49" s="9" t="s">
        <v>121</v>
      </c>
      <c r="H49" s="16"/>
      <c r="I49" s="12"/>
    </row>
    <row r="50" spans="1:9" ht="12.75">
      <c r="A50" s="17">
        <v>75</v>
      </c>
      <c r="B50" s="9" t="s">
        <v>48</v>
      </c>
      <c r="C50" s="16"/>
      <c r="D50" s="12"/>
      <c r="F50" s="19" t="s">
        <v>122</v>
      </c>
      <c r="G50" s="15" t="s">
        <v>123</v>
      </c>
      <c r="H50" s="33">
        <v>12000</v>
      </c>
      <c r="I50" s="12">
        <v>10000</v>
      </c>
    </row>
    <row r="51" spans="1:9" ht="12.75">
      <c r="A51" s="17"/>
      <c r="B51" s="9"/>
      <c r="C51" s="16"/>
      <c r="D51" s="12"/>
      <c r="F51" s="19" t="s">
        <v>240</v>
      </c>
      <c r="G51" s="15" t="s">
        <v>241</v>
      </c>
      <c r="H51" s="16">
        <v>12000</v>
      </c>
      <c r="I51" s="12">
        <v>5000</v>
      </c>
    </row>
    <row r="52" spans="1:9" ht="12.75">
      <c r="A52" s="17"/>
      <c r="B52" s="9"/>
      <c r="C52" s="16"/>
      <c r="D52" s="12"/>
      <c r="F52" s="19" t="s">
        <v>261</v>
      </c>
      <c r="G52" s="15" t="s">
        <v>256</v>
      </c>
      <c r="H52" s="33">
        <v>12000</v>
      </c>
      <c r="I52" s="12">
        <v>12000</v>
      </c>
    </row>
    <row r="53" spans="1:9" ht="12.75">
      <c r="A53" s="17"/>
      <c r="B53" s="9"/>
      <c r="C53" s="16"/>
      <c r="D53" s="12"/>
      <c r="F53" s="19" t="s">
        <v>124</v>
      </c>
      <c r="G53" s="15" t="s">
        <v>257</v>
      </c>
      <c r="H53" s="33">
        <v>12000</v>
      </c>
      <c r="I53" s="12">
        <v>10000</v>
      </c>
    </row>
    <row r="54" spans="1:9" ht="12.75">
      <c r="A54" s="19" t="s">
        <v>53</v>
      </c>
      <c r="B54" s="15" t="s">
        <v>54</v>
      </c>
      <c r="C54" s="33"/>
      <c r="D54" s="12">
        <v>1000</v>
      </c>
      <c r="F54" s="17" t="s">
        <v>125</v>
      </c>
      <c r="G54" s="9" t="s">
        <v>126</v>
      </c>
      <c r="H54" s="16">
        <v>16200</v>
      </c>
      <c r="I54" s="12">
        <v>12200</v>
      </c>
    </row>
    <row r="55" spans="1:9" ht="12.75">
      <c r="A55" s="19" t="s">
        <v>56</v>
      </c>
      <c r="B55" s="15" t="s">
        <v>57</v>
      </c>
      <c r="C55" s="33"/>
      <c r="D55" s="12">
        <v>500</v>
      </c>
      <c r="F55" s="19" t="s">
        <v>262</v>
      </c>
      <c r="G55" s="15" t="s">
        <v>325</v>
      </c>
      <c r="H55" s="33">
        <v>12000</v>
      </c>
      <c r="I55" s="12">
        <v>12000</v>
      </c>
    </row>
    <row r="56" spans="1:9" ht="12.75">
      <c r="A56" s="19"/>
      <c r="B56" s="13" t="s">
        <v>58</v>
      </c>
      <c r="C56" s="34"/>
      <c r="D56" s="14">
        <f>SUM(D54:D55)</f>
        <v>1500</v>
      </c>
      <c r="F56" s="19" t="s">
        <v>263</v>
      </c>
      <c r="G56" s="15" t="s">
        <v>313</v>
      </c>
      <c r="H56" s="33">
        <v>12000</v>
      </c>
      <c r="I56" s="12">
        <v>12000</v>
      </c>
    </row>
    <row r="57" spans="1:9" ht="12.75">
      <c r="A57" s="19"/>
      <c r="B57" s="13"/>
      <c r="C57" s="34"/>
      <c r="D57" s="14"/>
      <c r="F57" s="19" t="s">
        <v>269</v>
      </c>
      <c r="G57" s="15" t="s">
        <v>268</v>
      </c>
      <c r="H57" s="33">
        <v>10000</v>
      </c>
      <c r="I57" s="12">
        <v>8000</v>
      </c>
    </row>
    <row r="58" spans="1:9" ht="12.75">
      <c r="A58" s="19"/>
      <c r="B58" s="13"/>
      <c r="C58" s="34"/>
      <c r="D58" s="14"/>
      <c r="F58" s="19" t="s">
        <v>270</v>
      </c>
      <c r="G58" s="15" t="s">
        <v>271</v>
      </c>
      <c r="H58" s="33">
        <v>12000</v>
      </c>
      <c r="I58" s="12">
        <v>5000</v>
      </c>
    </row>
    <row r="59" spans="1:9" ht="12.75">
      <c r="A59" s="19"/>
      <c r="B59" s="13"/>
      <c r="C59" s="34"/>
      <c r="D59" s="14"/>
      <c r="F59" s="19" t="s">
        <v>306</v>
      </c>
      <c r="G59" s="15" t="s">
        <v>307</v>
      </c>
      <c r="H59" s="33">
        <v>12000</v>
      </c>
      <c r="I59" s="12"/>
    </row>
    <row r="60" spans="1:9" ht="12.75">
      <c r="A60" s="19"/>
      <c r="B60" s="13"/>
      <c r="C60" s="34"/>
      <c r="D60" s="14"/>
      <c r="F60" s="17" t="s">
        <v>308</v>
      </c>
      <c r="G60" s="9" t="s">
        <v>309</v>
      </c>
      <c r="H60" s="16">
        <v>13000</v>
      </c>
      <c r="I60" s="12"/>
    </row>
    <row r="61" spans="1:9" ht="12.75">
      <c r="A61" s="19"/>
      <c r="B61" s="13"/>
      <c r="C61" s="34"/>
      <c r="D61" s="14"/>
      <c r="F61" s="19" t="s">
        <v>314</v>
      </c>
      <c r="G61" s="15" t="s">
        <v>312</v>
      </c>
      <c r="H61" s="33">
        <v>12000</v>
      </c>
      <c r="I61" s="12"/>
    </row>
    <row r="62" spans="1:9" ht="12.75">
      <c r="A62" s="19"/>
      <c r="B62" s="13"/>
      <c r="C62" s="34"/>
      <c r="D62" s="14"/>
      <c r="F62" s="17" t="s">
        <v>329</v>
      </c>
      <c r="G62" s="9" t="s">
        <v>330</v>
      </c>
      <c r="H62" s="16">
        <v>12000</v>
      </c>
      <c r="I62" s="12"/>
    </row>
    <row r="63" spans="1:9" ht="12.75">
      <c r="A63" s="19"/>
      <c r="B63" s="13"/>
      <c r="C63" s="34"/>
      <c r="D63" s="14"/>
      <c r="F63" s="17" t="s">
        <v>331</v>
      </c>
      <c r="G63" s="9" t="s">
        <v>332</v>
      </c>
      <c r="H63" s="16">
        <v>12000</v>
      </c>
      <c r="I63" s="12"/>
    </row>
    <row r="64" spans="1:9" ht="12.75">
      <c r="A64" s="19"/>
      <c r="B64" s="13"/>
      <c r="C64" s="34"/>
      <c r="D64" s="14"/>
      <c r="F64" s="17" t="s">
        <v>333</v>
      </c>
      <c r="G64" s="9" t="s">
        <v>334</v>
      </c>
      <c r="H64" s="16">
        <v>8000</v>
      </c>
      <c r="I64" s="12"/>
    </row>
    <row r="65" spans="1:9" ht="12.75">
      <c r="A65" s="19"/>
      <c r="B65" s="13"/>
      <c r="C65" s="34"/>
      <c r="D65" s="14"/>
      <c r="F65" s="17" t="s">
        <v>335</v>
      </c>
      <c r="G65" s="9" t="s">
        <v>336</v>
      </c>
      <c r="H65" s="16">
        <v>12000</v>
      </c>
      <c r="I65" s="12"/>
    </row>
    <row r="66" spans="1:9" ht="12.75">
      <c r="A66" s="19"/>
      <c r="B66" s="13"/>
      <c r="C66" s="34"/>
      <c r="D66" s="14"/>
      <c r="F66" s="17" t="s">
        <v>337</v>
      </c>
      <c r="G66" s="9" t="s">
        <v>338</v>
      </c>
      <c r="H66" s="16">
        <v>12000</v>
      </c>
      <c r="I66" s="12"/>
    </row>
    <row r="67" spans="1:9" ht="12.75">
      <c r="A67" s="17">
        <v>76</v>
      </c>
      <c r="B67" s="9" t="s">
        <v>59</v>
      </c>
      <c r="C67" s="16"/>
      <c r="D67" s="12"/>
      <c r="F67" s="19"/>
      <c r="G67" s="13" t="s">
        <v>127</v>
      </c>
      <c r="H67" s="34">
        <f>SUM(H50:H66)</f>
        <v>203200</v>
      </c>
      <c r="I67" s="14">
        <f>SUM(I50:I58)</f>
        <v>86200</v>
      </c>
    </row>
    <row r="68" spans="1:9" ht="12.75">
      <c r="A68" s="19" t="s">
        <v>60</v>
      </c>
      <c r="B68" s="15" t="s">
        <v>61</v>
      </c>
      <c r="C68" s="16">
        <v>2000</v>
      </c>
      <c r="D68" s="14">
        <v>1000</v>
      </c>
      <c r="F68" s="17">
        <v>26</v>
      </c>
      <c r="G68" s="9" t="s">
        <v>128</v>
      </c>
      <c r="H68" s="16"/>
      <c r="I68" s="12"/>
    </row>
    <row r="69" spans="1:9" ht="12.75">
      <c r="A69" s="19"/>
      <c r="B69" s="13" t="s">
        <v>62</v>
      </c>
      <c r="C69" s="34"/>
      <c r="D69" s="14">
        <f>D37+D46+D48+D56+D68</f>
        <v>722500</v>
      </c>
      <c r="F69" s="19" t="s">
        <v>129</v>
      </c>
      <c r="G69" s="15" t="s">
        <v>130</v>
      </c>
      <c r="H69" s="33">
        <v>10000</v>
      </c>
      <c r="I69" s="12">
        <v>5000</v>
      </c>
    </row>
    <row r="70" spans="1:9" ht="12.75">
      <c r="A70" s="19"/>
      <c r="B70" s="13" t="s">
        <v>63</v>
      </c>
      <c r="C70" s="34"/>
      <c r="D70" s="14">
        <f>D30+D69</f>
        <v>1512500</v>
      </c>
      <c r="F70" s="19" t="s">
        <v>131</v>
      </c>
      <c r="G70" s="15" t="s">
        <v>132</v>
      </c>
      <c r="H70" s="33">
        <v>12000</v>
      </c>
      <c r="I70" s="12">
        <v>5000</v>
      </c>
    </row>
    <row r="71" spans="1:9" ht="12.75">
      <c r="A71" s="20"/>
      <c r="B71" s="21"/>
      <c r="C71" s="35"/>
      <c r="D71" s="5"/>
      <c r="F71" s="19" t="s">
        <v>133</v>
      </c>
      <c r="G71" s="15" t="s">
        <v>134</v>
      </c>
      <c r="H71" s="33">
        <v>12000</v>
      </c>
      <c r="I71" s="12">
        <v>5000</v>
      </c>
    </row>
    <row r="72" spans="1:9" ht="12.75">
      <c r="A72" s="20"/>
      <c r="B72" s="22" t="s">
        <v>64</v>
      </c>
      <c r="C72" s="36"/>
      <c r="D72" s="5"/>
      <c r="F72" s="19" t="s">
        <v>135</v>
      </c>
      <c r="G72" s="15" t="s">
        <v>136</v>
      </c>
      <c r="H72" s="33">
        <v>5000</v>
      </c>
      <c r="I72" s="12">
        <v>1000</v>
      </c>
    </row>
    <row r="73" spans="1:9" ht="12.75">
      <c r="A73" s="17" t="s">
        <v>1</v>
      </c>
      <c r="B73" s="9" t="s">
        <v>2</v>
      </c>
      <c r="C73" s="16"/>
      <c r="D73" s="18"/>
      <c r="F73" s="19" t="s">
        <v>137</v>
      </c>
      <c r="G73" s="15" t="s">
        <v>138</v>
      </c>
      <c r="H73" s="33">
        <v>3000</v>
      </c>
      <c r="I73" s="12">
        <v>1950</v>
      </c>
    </row>
    <row r="74" spans="1:9" ht="12.75">
      <c r="A74" s="19"/>
      <c r="B74" s="9" t="s">
        <v>65</v>
      </c>
      <c r="C74" s="16"/>
      <c r="D74" s="18"/>
      <c r="F74" s="19" t="s">
        <v>139</v>
      </c>
      <c r="G74" s="15" t="s">
        <v>140</v>
      </c>
      <c r="H74" s="33">
        <v>10000</v>
      </c>
      <c r="I74" s="12">
        <v>1000</v>
      </c>
    </row>
    <row r="75" spans="1:9" ht="12.75">
      <c r="A75" s="17">
        <v>73</v>
      </c>
      <c r="B75" s="15" t="s">
        <v>4</v>
      </c>
      <c r="C75" s="33">
        <f>C20</f>
        <v>1150000</v>
      </c>
      <c r="D75" s="12">
        <f>D20</f>
        <v>788000</v>
      </c>
      <c r="F75" s="19"/>
      <c r="G75" s="13" t="s">
        <v>141</v>
      </c>
      <c r="H75" s="34">
        <f>SUM(H69:H74)</f>
        <v>52000</v>
      </c>
      <c r="I75" s="14">
        <f>SUM(I69:I74)</f>
        <v>18950</v>
      </c>
    </row>
    <row r="76" spans="1:9" ht="12.75">
      <c r="A76" s="17">
        <v>72</v>
      </c>
      <c r="B76" s="15" t="s">
        <v>66</v>
      </c>
      <c r="C76" s="33">
        <f>C25</f>
        <v>2000</v>
      </c>
      <c r="D76" s="12">
        <f>D25</f>
        <v>2000</v>
      </c>
      <c r="F76" s="17">
        <v>28</v>
      </c>
      <c r="G76" s="9" t="s">
        <v>142</v>
      </c>
      <c r="H76" s="16"/>
      <c r="I76" s="12"/>
    </row>
    <row r="77" spans="1:9" ht="12.75">
      <c r="A77" s="19"/>
      <c r="B77" s="15"/>
      <c r="C77" s="33">
        <f>SUM(C75:C76)</f>
        <v>1152000</v>
      </c>
      <c r="D77" s="14">
        <f>SUM(D75:D76)</f>
        <v>790000</v>
      </c>
      <c r="F77" s="19" t="s">
        <v>143</v>
      </c>
      <c r="G77" s="15" t="s">
        <v>144</v>
      </c>
      <c r="H77" s="16">
        <v>1000</v>
      </c>
      <c r="I77" s="14">
        <v>1500</v>
      </c>
    </row>
    <row r="78" spans="1:9" ht="12.75">
      <c r="A78" s="19"/>
      <c r="B78" s="15" t="s">
        <v>67</v>
      </c>
      <c r="C78" s="33"/>
      <c r="D78" s="18"/>
      <c r="F78" s="17">
        <v>60</v>
      </c>
      <c r="G78" s="9" t="s">
        <v>145</v>
      </c>
      <c r="H78" s="16"/>
      <c r="I78" s="12"/>
    </row>
    <row r="79" spans="1:9" ht="12.75">
      <c r="A79" s="17">
        <v>41</v>
      </c>
      <c r="B79" s="15" t="s">
        <v>68</v>
      </c>
      <c r="C79" s="33">
        <f>C45</f>
        <v>5132000</v>
      </c>
      <c r="D79" s="12">
        <f>D37+D45</f>
        <v>2070000</v>
      </c>
      <c r="F79" s="19" t="s">
        <v>147</v>
      </c>
      <c r="G79" s="15" t="s">
        <v>149</v>
      </c>
      <c r="H79" s="16">
        <v>179500</v>
      </c>
      <c r="I79" s="12">
        <v>150000</v>
      </c>
    </row>
    <row r="80" spans="1:9" ht="12.75">
      <c r="A80" s="17">
        <v>45</v>
      </c>
      <c r="B80" s="15" t="s">
        <v>69</v>
      </c>
      <c r="C80" s="33">
        <f>C48</f>
        <v>200000</v>
      </c>
      <c r="D80" s="12">
        <f>D48</f>
        <v>200000</v>
      </c>
      <c r="F80" s="19" t="s">
        <v>146</v>
      </c>
      <c r="G80" s="15" t="s">
        <v>148</v>
      </c>
      <c r="H80" s="16">
        <v>70000</v>
      </c>
      <c r="I80" s="12">
        <v>50000</v>
      </c>
    </row>
    <row r="81" spans="1:9" ht="12.75">
      <c r="A81" s="17">
        <v>75</v>
      </c>
      <c r="B81" s="15" t="s">
        <v>48</v>
      </c>
      <c r="C81" s="33"/>
      <c r="D81" s="12">
        <f>D56</f>
        <v>1500</v>
      </c>
      <c r="F81" s="19" t="s">
        <v>150</v>
      </c>
      <c r="G81" s="15" t="s">
        <v>200</v>
      </c>
      <c r="H81" s="33">
        <v>5000</v>
      </c>
      <c r="I81" s="12">
        <v>4000</v>
      </c>
    </row>
    <row r="82" spans="1:9" ht="12.75">
      <c r="A82" s="17">
        <v>76</v>
      </c>
      <c r="B82" s="15" t="s">
        <v>59</v>
      </c>
      <c r="C82" s="33">
        <f>C68</f>
        <v>2000</v>
      </c>
      <c r="D82" s="12">
        <f>D68</f>
        <v>1000</v>
      </c>
      <c r="F82" s="19" t="s">
        <v>151</v>
      </c>
      <c r="G82" s="15" t="s">
        <v>152</v>
      </c>
      <c r="H82" s="33">
        <v>7000</v>
      </c>
      <c r="I82" s="12">
        <v>7000</v>
      </c>
    </row>
    <row r="83" spans="1:9" ht="12.75">
      <c r="A83" s="19"/>
      <c r="B83" s="15"/>
      <c r="C83" s="16">
        <f>SUM(C79:C82)</f>
        <v>5334000</v>
      </c>
      <c r="D83" s="14">
        <f>SUM(D79:D82)</f>
        <v>2272500</v>
      </c>
      <c r="F83" s="19" t="s">
        <v>153</v>
      </c>
      <c r="G83" s="15" t="s">
        <v>154</v>
      </c>
      <c r="H83" s="16">
        <v>3500</v>
      </c>
      <c r="I83" s="12">
        <v>3000</v>
      </c>
    </row>
    <row r="84" spans="1:9" ht="12.75">
      <c r="A84" s="19"/>
      <c r="B84" s="9" t="s">
        <v>63</v>
      </c>
      <c r="C84" s="16">
        <f>C77+C83</f>
        <v>6486000</v>
      </c>
      <c r="D84" s="14">
        <f>D77+D83</f>
        <v>3062500</v>
      </c>
      <c r="F84" s="19" t="s">
        <v>155</v>
      </c>
      <c r="G84" s="15" t="s">
        <v>156</v>
      </c>
      <c r="H84" s="33">
        <v>56000</v>
      </c>
      <c r="I84" s="12">
        <v>56000</v>
      </c>
    </row>
    <row r="85" spans="1:9" ht="12.75">
      <c r="A85" s="2"/>
      <c r="D85" s="5"/>
      <c r="F85" s="19"/>
      <c r="G85" s="13" t="s">
        <v>157</v>
      </c>
      <c r="H85" s="34">
        <f>SUM(H79:H84)</f>
        <v>321000</v>
      </c>
      <c r="I85" s="14">
        <f>SUM(I79:I84)</f>
        <v>270000</v>
      </c>
    </row>
    <row r="86" spans="1:9" ht="12.75">
      <c r="A86" s="2"/>
      <c r="D86" s="5"/>
      <c r="F86" s="17">
        <v>61</v>
      </c>
      <c r="G86" s="9" t="s">
        <v>158</v>
      </c>
      <c r="H86" s="16"/>
      <c r="I86" s="12"/>
    </row>
    <row r="87" spans="1:9" ht="12.75">
      <c r="A87" s="2"/>
      <c r="D87" s="5"/>
      <c r="F87" s="19" t="s">
        <v>159</v>
      </c>
      <c r="G87" s="15" t="s">
        <v>315</v>
      </c>
      <c r="H87" s="33">
        <v>20000</v>
      </c>
      <c r="I87" s="12">
        <v>20000</v>
      </c>
    </row>
    <row r="88" spans="1:9" ht="12.75">
      <c r="A88" s="2"/>
      <c r="D88" s="5"/>
      <c r="F88" s="19" t="s">
        <v>160</v>
      </c>
      <c r="G88" s="15" t="s">
        <v>161</v>
      </c>
      <c r="H88" s="33">
        <v>5000</v>
      </c>
      <c r="I88" s="12">
        <v>5000</v>
      </c>
    </row>
    <row r="89" spans="1:9" ht="12.75">
      <c r="A89" s="2"/>
      <c r="D89" s="5"/>
      <c r="F89" s="19" t="s">
        <v>162</v>
      </c>
      <c r="G89" s="15" t="s">
        <v>249</v>
      </c>
      <c r="H89" s="33"/>
      <c r="I89" s="12">
        <v>18000</v>
      </c>
    </row>
    <row r="90" spans="1:9" ht="12.75">
      <c r="A90" s="2"/>
      <c r="D90" s="5"/>
      <c r="F90" s="19" t="s">
        <v>163</v>
      </c>
      <c r="G90" s="15" t="s">
        <v>164</v>
      </c>
      <c r="H90" s="33">
        <v>5000</v>
      </c>
      <c r="I90" s="12">
        <v>5000</v>
      </c>
    </row>
    <row r="91" spans="1:9" ht="12.75">
      <c r="A91" s="2"/>
      <c r="D91" s="5"/>
      <c r="F91" s="19" t="s">
        <v>165</v>
      </c>
      <c r="G91" s="15" t="s">
        <v>166</v>
      </c>
      <c r="H91" s="33">
        <v>15000</v>
      </c>
      <c r="I91" s="12">
        <v>8000</v>
      </c>
    </row>
    <row r="92" spans="1:9" ht="12.75">
      <c r="A92" s="2"/>
      <c r="D92" s="5"/>
      <c r="F92" s="19" t="s">
        <v>167</v>
      </c>
      <c r="G92" s="15" t="s">
        <v>168</v>
      </c>
      <c r="H92" s="33">
        <v>900</v>
      </c>
      <c r="I92" s="12">
        <v>3000</v>
      </c>
    </row>
    <row r="93" spans="1:9" ht="12.75">
      <c r="A93" s="2"/>
      <c r="F93" s="19" t="s">
        <v>169</v>
      </c>
      <c r="G93" s="15" t="s">
        <v>170</v>
      </c>
      <c r="H93" s="33">
        <v>3000</v>
      </c>
      <c r="I93" s="12">
        <v>5000</v>
      </c>
    </row>
    <row r="94" spans="6:9" ht="12.75">
      <c r="F94" s="19" t="s">
        <v>171</v>
      </c>
      <c r="G94" s="15" t="s">
        <v>172</v>
      </c>
      <c r="H94" s="33">
        <v>10000</v>
      </c>
      <c r="I94" s="12">
        <v>5000</v>
      </c>
    </row>
    <row r="95" spans="6:9" ht="12.75">
      <c r="F95" s="19" t="s">
        <v>173</v>
      </c>
      <c r="G95" s="15" t="s">
        <v>174</v>
      </c>
      <c r="H95" s="33">
        <v>15000</v>
      </c>
      <c r="I95" s="12">
        <v>15000</v>
      </c>
    </row>
    <row r="96" spans="6:9" ht="12.75">
      <c r="F96" s="19" t="s">
        <v>326</v>
      </c>
      <c r="G96" s="15" t="s">
        <v>265</v>
      </c>
      <c r="H96" s="33">
        <v>18000</v>
      </c>
      <c r="I96" s="12">
        <v>4500</v>
      </c>
    </row>
    <row r="97" spans="6:9" ht="12.75">
      <c r="F97" s="19" t="s">
        <v>327</v>
      </c>
      <c r="G97" s="15" t="s">
        <v>301</v>
      </c>
      <c r="H97" s="33">
        <v>20000</v>
      </c>
      <c r="I97" s="12"/>
    </row>
    <row r="98" spans="6:9" ht="12.75">
      <c r="F98" s="19" t="s">
        <v>302</v>
      </c>
      <c r="G98" s="15" t="s">
        <v>303</v>
      </c>
      <c r="H98" s="33">
        <v>20000</v>
      </c>
      <c r="I98" s="12"/>
    </row>
    <row r="99" spans="6:9" ht="12.75">
      <c r="F99" s="19" t="s">
        <v>304</v>
      </c>
      <c r="G99" s="15" t="s">
        <v>305</v>
      </c>
      <c r="H99" s="33">
        <v>15000</v>
      </c>
      <c r="I99" s="12"/>
    </row>
    <row r="100" spans="6:9" ht="12.75">
      <c r="F100" s="19" t="s">
        <v>310</v>
      </c>
      <c r="G100" s="15" t="s">
        <v>311</v>
      </c>
      <c r="H100" s="33">
        <v>12000</v>
      </c>
      <c r="I100" s="12"/>
    </row>
    <row r="101" spans="6:9" ht="12.75">
      <c r="F101" s="19" t="s">
        <v>250</v>
      </c>
      <c r="G101" s="15" t="s">
        <v>251</v>
      </c>
      <c r="H101" s="33">
        <v>10000</v>
      </c>
      <c r="I101" s="12">
        <v>10000</v>
      </c>
    </row>
    <row r="102" spans="6:9" ht="12.75">
      <c r="F102" s="19" t="s">
        <v>175</v>
      </c>
      <c r="G102" s="15" t="s">
        <v>176</v>
      </c>
      <c r="H102" s="33">
        <v>5000</v>
      </c>
      <c r="I102" s="12">
        <v>7000</v>
      </c>
    </row>
    <row r="103" spans="6:9" ht="12.75">
      <c r="F103" s="19" t="s">
        <v>258</v>
      </c>
      <c r="G103" s="15" t="s">
        <v>255</v>
      </c>
      <c r="H103" s="33">
        <v>20000</v>
      </c>
      <c r="I103" s="12">
        <v>16000</v>
      </c>
    </row>
    <row r="104" spans="6:9" ht="12.75">
      <c r="F104" s="17" t="s">
        <v>339</v>
      </c>
      <c r="G104" s="9" t="s">
        <v>340</v>
      </c>
      <c r="H104" s="16">
        <v>20000</v>
      </c>
      <c r="I104" s="12"/>
    </row>
    <row r="105" spans="6:9" ht="12.75">
      <c r="F105" s="19"/>
      <c r="G105" s="13" t="s">
        <v>177</v>
      </c>
      <c r="H105" s="34">
        <f>SUM(H87:H104)</f>
        <v>213900</v>
      </c>
      <c r="I105" s="14">
        <f>SUM(I87:I103)</f>
        <v>121500</v>
      </c>
    </row>
    <row r="106" spans="6:9" ht="12.75">
      <c r="F106" s="17">
        <v>62</v>
      </c>
      <c r="G106" s="9" t="s">
        <v>178</v>
      </c>
      <c r="H106" s="16"/>
      <c r="I106" s="12"/>
    </row>
    <row r="107" spans="6:9" ht="12.75">
      <c r="F107" s="19" t="s">
        <v>180</v>
      </c>
      <c r="G107" s="15" t="s">
        <v>179</v>
      </c>
      <c r="H107" s="33">
        <v>400000</v>
      </c>
      <c r="I107" s="12">
        <v>200000</v>
      </c>
    </row>
    <row r="108" spans="6:9" ht="12.75">
      <c r="F108" s="19" t="s">
        <v>181</v>
      </c>
      <c r="G108" s="15" t="s">
        <v>182</v>
      </c>
      <c r="H108" s="33">
        <v>20000</v>
      </c>
      <c r="I108" s="12">
        <v>20000</v>
      </c>
    </row>
    <row r="109" spans="6:9" ht="12.75">
      <c r="F109" s="19" t="s">
        <v>183</v>
      </c>
      <c r="G109" s="15" t="s">
        <v>184</v>
      </c>
      <c r="H109" s="16">
        <v>4800</v>
      </c>
      <c r="I109" s="12">
        <v>4000</v>
      </c>
    </row>
    <row r="110" spans="6:9" ht="12.75">
      <c r="F110" s="19" t="s">
        <v>185</v>
      </c>
      <c r="G110" s="15" t="s">
        <v>186</v>
      </c>
      <c r="H110" s="33">
        <v>3000</v>
      </c>
      <c r="I110" s="12">
        <v>3000</v>
      </c>
    </row>
    <row r="111" spans="6:9" ht="12.75">
      <c r="F111" s="19" t="s">
        <v>187</v>
      </c>
      <c r="G111" s="15" t="s">
        <v>188</v>
      </c>
      <c r="H111" s="33">
        <v>10000</v>
      </c>
      <c r="I111" s="12">
        <v>6000</v>
      </c>
    </row>
    <row r="112" spans="6:9" ht="12.75">
      <c r="F112" s="19" t="s">
        <v>189</v>
      </c>
      <c r="G112" s="15" t="s">
        <v>190</v>
      </c>
      <c r="H112" s="33">
        <v>10000</v>
      </c>
      <c r="I112" s="12">
        <v>10000</v>
      </c>
    </row>
    <row r="113" spans="6:9" ht="12.75">
      <c r="F113" s="19" t="s">
        <v>191</v>
      </c>
      <c r="G113" s="15" t="s">
        <v>278</v>
      </c>
      <c r="H113" s="33">
        <v>900</v>
      </c>
      <c r="I113" s="12">
        <v>950</v>
      </c>
    </row>
    <row r="114" spans="6:9" ht="12.75">
      <c r="F114" s="19" t="s">
        <v>279</v>
      </c>
      <c r="G114" s="15" t="s">
        <v>280</v>
      </c>
      <c r="H114" s="33">
        <v>900</v>
      </c>
      <c r="I114" s="12"/>
    </row>
    <row r="115" spans="6:9" ht="12.75">
      <c r="F115" s="19" t="s">
        <v>281</v>
      </c>
      <c r="G115" s="15" t="s">
        <v>282</v>
      </c>
      <c r="H115" s="33">
        <v>900</v>
      </c>
      <c r="I115" s="12"/>
    </row>
    <row r="116" spans="6:9" ht="12.75">
      <c r="F116" s="19" t="s">
        <v>283</v>
      </c>
      <c r="G116" s="15" t="s">
        <v>284</v>
      </c>
      <c r="H116" s="33">
        <v>900</v>
      </c>
      <c r="I116" s="12"/>
    </row>
    <row r="117" spans="6:9" ht="12.75">
      <c r="F117" s="19" t="s">
        <v>192</v>
      </c>
      <c r="G117" s="15" t="s">
        <v>285</v>
      </c>
      <c r="H117" s="33">
        <v>900</v>
      </c>
      <c r="I117" s="12">
        <v>900</v>
      </c>
    </row>
    <row r="118" spans="6:9" ht="12.75">
      <c r="F118" s="19" t="s">
        <v>286</v>
      </c>
      <c r="G118" s="15" t="s">
        <v>287</v>
      </c>
      <c r="H118" s="33">
        <v>900</v>
      </c>
      <c r="I118" s="12"/>
    </row>
    <row r="119" spans="6:9" ht="12.75">
      <c r="F119" s="19" t="s">
        <v>288</v>
      </c>
      <c r="G119" s="15" t="s">
        <v>289</v>
      </c>
      <c r="H119" s="33">
        <v>900</v>
      </c>
      <c r="I119" s="12"/>
    </row>
    <row r="120" spans="6:9" ht="12.75">
      <c r="F120" s="19" t="s">
        <v>193</v>
      </c>
      <c r="G120" s="15" t="s">
        <v>201</v>
      </c>
      <c r="H120" s="33">
        <v>20000</v>
      </c>
      <c r="I120" s="12">
        <v>5000</v>
      </c>
    </row>
    <row r="121" spans="6:9" ht="12.75">
      <c r="F121" s="19" t="s">
        <v>194</v>
      </c>
      <c r="G121" s="15" t="s">
        <v>290</v>
      </c>
      <c r="H121" s="33">
        <v>20000</v>
      </c>
      <c r="I121" s="12">
        <v>20000</v>
      </c>
    </row>
    <row r="122" spans="6:9" ht="12.75">
      <c r="F122" s="19" t="s">
        <v>291</v>
      </c>
      <c r="G122" s="15" t="s">
        <v>292</v>
      </c>
      <c r="H122" s="33">
        <v>20000</v>
      </c>
      <c r="I122" s="12"/>
    </row>
    <row r="123" spans="6:9" ht="12.75">
      <c r="F123" s="19" t="s">
        <v>293</v>
      </c>
      <c r="G123" s="15" t="s">
        <v>294</v>
      </c>
      <c r="H123" s="33">
        <v>20000</v>
      </c>
      <c r="I123" s="12"/>
    </row>
    <row r="124" spans="6:9" ht="12.75">
      <c r="F124" s="19" t="s">
        <v>295</v>
      </c>
      <c r="G124" s="15" t="s">
        <v>296</v>
      </c>
      <c r="H124" s="33">
        <v>20000</v>
      </c>
      <c r="I124" s="12"/>
    </row>
    <row r="125" spans="6:9" ht="12.75">
      <c r="F125" s="19" t="s">
        <v>297</v>
      </c>
      <c r="G125" s="15" t="s">
        <v>298</v>
      </c>
      <c r="H125" s="33">
        <v>20000</v>
      </c>
      <c r="I125" s="12"/>
    </row>
    <row r="126" spans="6:9" ht="12.75">
      <c r="F126" s="19" t="s">
        <v>299</v>
      </c>
      <c r="G126" s="15" t="s">
        <v>300</v>
      </c>
      <c r="H126" s="33">
        <v>10000</v>
      </c>
      <c r="I126" s="12"/>
    </row>
    <row r="127" spans="6:9" ht="12.75">
      <c r="F127" s="19" t="s">
        <v>195</v>
      </c>
      <c r="G127" s="15" t="s">
        <v>196</v>
      </c>
      <c r="H127" s="33">
        <v>20000</v>
      </c>
      <c r="I127" s="12">
        <v>20000</v>
      </c>
    </row>
    <row r="128" spans="6:9" ht="12.75">
      <c r="F128" s="19" t="s">
        <v>197</v>
      </c>
      <c r="G128" s="15" t="s">
        <v>322</v>
      </c>
      <c r="H128" s="33">
        <v>5000</v>
      </c>
      <c r="I128" s="12">
        <v>5000</v>
      </c>
    </row>
    <row r="129" spans="6:9" ht="12.75">
      <c r="F129" s="19" t="s">
        <v>202</v>
      </c>
      <c r="G129" s="15" t="s">
        <v>203</v>
      </c>
      <c r="H129" s="33">
        <v>5000</v>
      </c>
      <c r="I129" s="12">
        <v>5000</v>
      </c>
    </row>
    <row r="130" spans="6:9" ht="12.75">
      <c r="F130" s="19" t="s">
        <v>204</v>
      </c>
      <c r="G130" s="15" t="s">
        <v>205</v>
      </c>
      <c r="H130" s="33"/>
      <c r="I130" s="12">
        <v>12000</v>
      </c>
    </row>
    <row r="131" spans="6:9" ht="12.75">
      <c r="F131" s="19" t="s">
        <v>206</v>
      </c>
      <c r="G131" s="15" t="s">
        <v>207</v>
      </c>
      <c r="H131" s="33"/>
      <c r="I131" s="12">
        <v>12000</v>
      </c>
    </row>
    <row r="132" spans="6:9" ht="12.75">
      <c r="F132" s="19" t="s">
        <v>266</v>
      </c>
      <c r="G132" s="15" t="s">
        <v>267</v>
      </c>
      <c r="H132" s="33">
        <v>10000</v>
      </c>
      <c r="I132" s="12">
        <v>5000</v>
      </c>
    </row>
    <row r="133" spans="6:9" ht="12.75">
      <c r="F133" s="19" t="s">
        <v>237</v>
      </c>
      <c r="G133" s="15" t="s">
        <v>242</v>
      </c>
      <c r="H133" s="33">
        <v>20000</v>
      </c>
      <c r="I133" s="12">
        <v>20000</v>
      </c>
    </row>
    <row r="134" spans="6:9" ht="12.75">
      <c r="F134" s="19" t="s">
        <v>238</v>
      </c>
      <c r="G134" s="15" t="s">
        <v>243</v>
      </c>
      <c r="H134" s="33">
        <v>10000</v>
      </c>
      <c r="I134" s="12">
        <v>10000</v>
      </c>
    </row>
    <row r="135" spans="6:9" ht="12.75">
      <c r="F135" s="19" t="s">
        <v>264</v>
      </c>
      <c r="G135" s="15" t="s">
        <v>246</v>
      </c>
      <c r="H135" s="33"/>
      <c r="I135" s="12">
        <v>64000</v>
      </c>
    </row>
    <row r="136" spans="6:9" ht="12.75">
      <c r="F136" s="19"/>
      <c r="G136" s="13" t="s">
        <v>208</v>
      </c>
      <c r="H136" s="34">
        <f>SUM(H107:H135)</f>
        <v>654100</v>
      </c>
      <c r="I136" s="14">
        <f>SUM(I107:I135)</f>
        <v>422850</v>
      </c>
    </row>
    <row r="137" spans="6:9" ht="12.75">
      <c r="F137" s="17">
        <v>64</v>
      </c>
      <c r="G137" s="9" t="s">
        <v>234</v>
      </c>
      <c r="H137" s="16"/>
      <c r="I137" s="12"/>
    </row>
    <row r="138" spans="6:9" ht="12.75">
      <c r="F138" s="19" t="s">
        <v>244</v>
      </c>
      <c r="G138" s="15" t="s">
        <v>209</v>
      </c>
      <c r="H138" s="33">
        <v>12000</v>
      </c>
      <c r="I138" s="12">
        <v>12000</v>
      </c>
    </row>
    <row r="139" spans="6:9" ht="12.75">
      <c r="F139" s="19" t="s">
        <v>210</v>
      </c>
      <c r="G139" s="15" t="s">
        <v>211</v>
      </c>
      <c r="H139" s="33">
        <v>5000</v>
      </c>
      <c r="I139" s="12">
        <v>2000</v>
      </c>
    </row>
    <row r="140" spans="6:9" ht="12.75">
      <c r="F140" s="19" t="s">
        <v>212</v>
      </c>
      <c r="G140" s="15" t="s">
        <v>245</v>
      </c>
      <c r="H140" s="33">
        <v>5000</v>
      </c>
      <c r="I140" s="12">
        <v>3000</v>
      </c>
    </row>
    <row r="141" spans="6:9" ht="12.75">
      <c r="F141" s="19" t="s">
        <v>213</v>
      </c>
      <c r="G141" s="15" t="s">
        <v>318</v>
      </c>
      <c r="H141" s="33">
        <v>12000</v>
      </c>
      <c r="I141" s="12">
        <v>11000</v>
      </c>
    </row>
    <row r="142" spans="6:9" ht="12.75">
      <c r="F142" s="19" t="s">
        <v>214</v>
      </c>
      <c r="G142" s="15" t="s">
        <v>254</v>
      </c>
      <c r="H142" s="33">
        <v>5000</v>
      </c>
      <c r="I142" s="12">
        <v>2000</v>
      </c>
    </row>
    <row r="143" spans="6:9" ht="12.75">
      <c r="F143" s="19" t="s">
        <v>215</v>
      </c>
      <c r="G143" s="15" t="s">
        <v>216</v>
      </c>
      <c r="H143" s="33">
        <v>3000</v>
      </c>
      <c r="I143" s="12">
        <v>3000</v>
      </c>
    </row>
    <row r="144" spans="6:9" ht="12.75">
      <c r="F144" s="19" t="s">
        <v>252</v>
      </c>
      <c r="G144" s="15" t="s">
        <v>253</v>
      </c>
      <c r="H144" s="33">
        <v>3000</v>
      </c>
      <c r="I144" s="12">
        <v>4000</v>
      </c>
    </row>
    <row r="145" spans="6:9" ht="12.75">
      <c r="F145" s="19" t="s">
        <v>316</v>
      </c>
      <c r="G145" s="15" t="s">
        <v>317</v>
      </c>
      <c r="H145" s="33">
        <v>900</v>
      </c>
      <c r="I145" s="12"/>
    </row>
    <row r="146" spans="6:9" ht="12.75">
      <c r="F146" s="19" t="s">
        <v>319</v>
      </c>
      <c r="G146" s="15" t="s">
        <v>320</v>
      </c>
      <c r="H146" s="16">
        <v>2900</v>
      </c>
      <c r="I146" s="12"/>
    </row>
    <row r="147" spans="6:9" ht="12.75">
      <c r="F147" s="17" t="s">
        <v>341</v>
      </c>
      <c r="G147" s="9" t="s">
        <v>342</v>
      </c>
      <c r="H147" s="16">
        <v>2000</v>
      </c>
      <c r="I147" s="12"/>
    </row>
    <row r="148" spans="6:9" ht="12.75">
      <c r="F148" s="19" t="s">
        <v>217</v>
      </c>
      <c r="G148" s="15" t="s">
        <v>218</v>
      </c>
      <c r="H148" s="33">
        <v>5000</v>
      </c>
      <c r="I148" s="12">
        <v>5000</v>
      </c>
    </row>
    <row r="149" spans="6:9" ht="12.75">
      <c r="F149" s="17" t="s">
        <v>343</v>
      </c>
      <c r="G149" s="9" t="s">
        <v>344</v>
      </c>
      <c r="H149" s="16">
        <v>8000</v>
      </c>
      <c r="I149" s="12"/>
    </row>
    <row r="150" spans="6:9" ht="12.75">
      <c r="F150" s="19"/>
      <c r="G150" s="13" t="s">
        <v>219</v>
      </c>
      <c r="H150" s="34">
        <f>SUM(H138:H149)</f>
        <v>63800</v>
      </c>
      <c r="I150" s="14">
        <f>SUM(I138:I148)</f>
        <v>42000</v>
      </c>
    </row>
    <row r="151" spans="6:9" ht="12.75">
      <c r="F151" s="17">
        <v>65</v>
      </c>
      <c r="G151" s="9" t="s">
        <v>220</v>
      </c>
      <c r="H151" s="16"/>
      <c r="I151" s="12"/>
    </row>
    <row r="152" spans="6:9" ht="12.75">
      <c r="F152" s="19" t="s">
        <v>221</v>
      </c>
      <c r="G152" s="15" t="s">
        <v>222</v>
      </c>
      <c r="H152" s="16">
        <v>200000</v>
      </c>
      <c r="I152" s="14">
        <v>110000</v>
      </c>
    </row>
    <row r="153" spans="6:9" ht="12.75">
      <c r="F153" s="19"/>
      <c r="G153" s="15" t="s">
        <v>223</v>
      </c>
      <c r="H153" s="33"/>
      <c r="I153" s="12"/>
    </row>
    <row r="154" spans="6:9" ht="12.75">
      <c r="F154" s="15"/>
      <c r="G154" s="15" t="s">
        <v>224</v>
      </c>
      <c r="H154" s="33"/>
      <c r="I154" s="16">
        <v>0</v>
      </c>
    </row>
    <row r="155" spans="6:9" ht="12.75">
      <c r="F155" s="15"/>
      <c r="G155" s="13" t="s">
        <v>225</v>
      </c>
      <c r="H155" s="34">
        <f>H14+H16+H25+H27+H37+H67+H75+H77+H85+H105+H136+H150+H152+H42</f>
        <v>6485000</v>
      </c>
      <c r="I155" s="16">
        <f>I154+I152+I150+I136+I105+I85+I77+I75+I67+I46</f>
        <v>3062500</v>
      </c>
    </row>
    <row r="156" spans="6:9" ht="12.75">
      <c r="F156" s="10"/>
      <c r="G156" s="10"/>
      <c r="H156" s="33"/>
      <c r="I156" s="10"/>
    </row>
    <row r="157" spans="6:9" ht="12.75">
      <c r="F157" s="10"/>
      <c r="G157" s="24" t="s">
        <v>226</v>
      </c>
      <c r="H157" s="37"/>
      <c r="I157" s="10"/>
    </row>
    <row r="158" spans="6:9" ht="12.75">
      <c r="F158" s="9" t="s">
        <v>1</v>
      </c>
      <c r="G158" s="9" t="s">
        <v>70</v>
      </c>
      <c r="H158" s="16"/>
      <c r="I158" s="9" t="s">
        <v>3</v>
      </c>
    </row>
    <row r="159" spans="6:9" ht="12.75">
      <c r="F159" s="11"/>
      <c r="G159" s="25" t="s">
        <v>71</v>
      </c>
      <c r="H159" s="38"/>
      <c r="I159" s="10"/>
    </row>
    <row r="160" spans="6:9" ht="12.75">
      <c r="F160" s="17">
        <v>12</v>
      </c>
      <c r="G160" s="11" t="s">
        <v>227</v>
      </c>
      <c r="H160" s="33">
        <f>H14</f>
        <v>40000</v>
      </c>
      <c r="I160" s="26">
        <f>I14</f>
        <v>27000</v>
      </c>
    </row>
    <row r="161" spans="6:9" ht="12.75">
      <c r="F161" s="17">
        <v>13</v>
      </c>
      <c r="G161" s="11" t="s">
        <v>86</v>
      </c>
      <c r="H161" s="33">
        <f>H16</f>
        <v>19000</v>
      </c>
      <c r="I161" s="26">
        <f>I16</f>
        <v>60000</v>
      </c>
    </row>
    <row r="162" spans="6:9" ht="12.75">
      <c r="F162" s="17">
        <v>14</v>
      </c>
      <c r="G162" s="11" t="s">
        <v>228</v>
      </c>
      <c r="H162" s="33">
        <f>H25</f>
        <v>14000</v>
      </c>
      <c r="I162" s="26">
        <f>I25</f>
        <v>11000</v>
      </c>
    </row>
    <row r="163" spans="6:9" ht="12.75">
      <c r="F163" s="8">
        <v>18</v>
      </c>
      <c r="G163" s="11" t="s">
        <v>229</v>
      </c>
      <c r="H163" s="33">
        <f>H27</f>
        <v>2000</v>
      </c>
      <c r="I163" s="26">
        <f>I27</f>
        <v>1500</v>
      </c>
    </row>
    <row r="164" spans="6:9" ht="12.75">
      <c r="F164" s="8"/>
      <c r="G164" s="13" t="s">
        <v>117</v>
      </c>
      <c r="H164" s="34">
        <f>SUM(H160:H163)</f>
        <v>75000</v>
      </c>
      <c r="I164" s="27">
        <f>SUM(I160:I163)</f>
        <v>99500</v>
      </c>
    </row>
    <row r="165" spans="6:9" ht="12.75">
      <c r="F165" s="8"/>
      <c r="G165" s="9" t="s">
        <v>230</v>
      </c>
      <c r="H165" s="16"/>
      <c r="I165" s="10"/>
    </row>
    <row r="166" spans="6:9" ht="12.75">
      <c r="F166" s="8">
        <v>15</v>
      </c>
      <c r="G166" s="11" t="s">
        <v>231</v>
      </c>
      <c r="H166" s="33"/>
      <c r="I166" s="10"/>
    </row>
    <row r="167" spans="6:9" ht="12.75">
      <c r="F167" s="8"/>
      <c r="G167" s="15" t="s">
        <v>103</v>
      </c>
      <c r="H167" s="33">
        <f>H32</f>
        <v>451000</v>
      </c>
      <c r="I167" s="12">
        <v>900000</v>
      </c>
    </row>
    <row r="168" spans="6:9" ht="12.75">
      <c r="F168" s="8"/>
      <c r="G168" s="15" t="s">
        <v>105</v>
      </c>
      <c r="H168" s="33">
        <f>H33</f>
        <v>870000</v>
      </c>
      <c r="I168" s="12">
        <v>800000</v>
      </c>
    </row>
    <row r="169" spans="6:9" ht="12.75">
      <c r="F169" s="8"/>
      <c r="G169" s="15" t="s">
        <v>107</v>
      </c>
      <c r="H169" s="33">
        <f>H34</f>
        <v>160000</v>
      </c>
      <c r="I169" s="12">
        <v>160000</v>
      </c>
    </row>
    <row r="170" spans="6:9" ht="12.75">
      <c r="F170" s="8"/>
      <c r="G170" s="15" t="s">
        <v>274</v>
      </c>
      <c r="H170" s="33">
        <f>H35</f>
        <v>2000000</v>
      </c>
      <c r="I170" s="12"/>
    </row>
    <row r="171" spans="6:9" ht="12.75">
      <c r="F171" s="8"/>
      <c r="G171" s="15" t="s">
        <v>275</v>
      </c>
      <c r="H171" s="33">
        <f>H36</f>
        <v>1200000</v>
      </c>
      <c r="I171" s="12"/>
    </row>
    <row r="172" spans="6:9" ht="12.75">
      <c r="F172" s="8"/>
      <c r="G172" s="15"/>
      <c r="H172" s="16">
        <f>SUM(H167:H171)</f>
        <v>4681000</v>
      </c>
      <c r="I172" s="27">
        <f>SUM(I167:I169)</f>
        <v>1860000</v>
      </c>
    </row>
    <row r="173" spans="6:9" ht="12.75">
      <c r="F173" s="8"/>
      <c r="G173" s="15"/>
      <c r="H173" s="33"/>
      <c r="I173" s="27"/>
    </row>
    <row r="174" spans="6:9" ht="12.75">
      <c r="F174" s="8">
        <v>15</v>
      </c>
      <c r="G174" s="28" t="s">
        <v>232</v>
      </c>
      <c r="H174" s="39"/>
      <c r="I174" s="10"/>
    </row>
    <row r="175" spans="6:9" ht="12.75">
      <c r="F175" s="8"/>
      <c r="G175" s="15" t="s">
        <v>109</v>
      </c>
      <c r="H175" s="33">
        <f>H39</f>
        <v>10000</v>
      </c>
      <c r="I175" s="12">
        <v>10000</v>
      </c>
    </row>
    <row r="176" spans="6:9" ht="12.75">
      <c r="F176" s="8"/>
      <c r="G176" s="15" t="s">
        <v>112</v>
      </c>
      <c r="H176" s="33"/>
      <c r="I176" s="12">
        <v>10000</v>
      </c>
    </row>
    <row r="177" spans="6:9" ht="12.75">
      <c r="F177" s="8"/>
      <c r="G177" s="15" t="s">
        <v>199</v>
      </c>
      <c r="H177" s="33">
        <f>H41</f>
        <v>10000</v>
      </c>
      <c r="I177" s="12">
        <v>10000</v>
      </c>
    </row>
    <row r="178" spans="6:9" ht="12.75">
      <c r="F178" s="8"/>
      <c r="G178" s="15"/>
      <c r="H178" s="33">
        <f>SUM(H175:H177)</f>
        <v>20000</v>
      </c>
      <c r="I178" s="12"/>
    </row>
    <row r="179" spans="6:9" ht="12.75">
      <c r="F179" s="8"/>
      <c r="G179" s="10"/>
      <c r="H179" s="16">
        <f>SUM(H178)</f>
        <v>20000</v>
      </c>
      <c r="I179" s="27">
        <f>SUM(I175:I177)</f>
        <v>30000</v>
      </c>
    </row>
    <row r="180" spans="6:9" ht="12.75">
      <c r="F180" s="8"/>
      <c r="G180" s="29" t="s">
        <v>233</v>
      </c>
      <c r="H180" s="40">
        <f>H172+H179</f>
        <v>4701000</v>
      </c>
      <c r="I180" s="27">
        <f>I172+I179</f>
        <v>1890000</v>
      </c>
    </row>
    <row r="181" spans="6:9" ht="12.75">
      <c r="F181" s="8"/>
      <c r="G181" s="23" t="s">
        <v>120</v>
      </c>
      <c r="H181" s="41"/>
      <c r="I181" s="10"/>
    </row>
    <row r="182" spans="6:9" ht="12.75">
      <c r="F182" s="8">
        <v>25</v>
      </c>
      <c r="G182" s="11" t="s">
        <v>121</v>
      </c>
      <c r="H182" s="33">
        <f>H67</f>
        <v>203200</v>
      </c>
      <c r="I182" s="26">
        <f>I67</f>
        <v>86200</v>
      </c>
    </row>
    <row r="183" spans="6:9" ht="12.75">
      <c r="F183" s="8">
        <v>26</v>
      </c>
      <c r="G183" s="11" t="s">
        <v>128</v>
      </c>
      <c r="H183" s="33">
        <f>H75</f>
        <v>52000</v>
      </c>
      <c r="I183" s="26">
        <f>I75</f>
        <v>18950</v>
      </c>
    </row>
    <row r="184" spans="6:9" ht="12.75">
      <c r="F184" s="8">
        <v>28</v>
      </c>
      <c r="G184" s="11" t="s">
        <v>142</v>
      </c>
      <c r="H184" s="33">
        <f>H77</f>
        <v>1000</v>
      </c>
      <c r="I184" s="26">
        <f>I77</f>
        <v>1500</v>
      </c>
    </row>
    <row r="185" spans="6:9" ht="12.75">
      <c r="F185" s="8">
        <v>60</v>
      </c>
      <c r="G185" s="11" t="s">
        <v>145</v>
      </c>
      <c r="H185" s="33">
        <f>H85</f>
        <v>321000</v>
      </c>
      <c r="I185" s="26">
        <f>I85</f>
        <v>270000</v>
      </c>
    </row>
    <row r="186" spans="6:9" ht="12.75">
      <c r="F186" s="8">
        <v>61</v>
      </c>
      <c r="G186" s="11" t="s">
        <v>158</v>
      </c>
      <c r="H186" s="33">
        <f>H105</f>
        <v>213900</v>
      </c>
      <c r="I186" s="26">
        <f>I105</f>
        <v>121500</v>
      </c>
    </row>
    <row r="187" spans="6:9" ht="12.75">
      <c r="F187" s="8">
        <v>62</v>
      </c>
      <c r="G187" s="11" t="s">
        <v>178</v>
      </c>
      <c r="H187" s="33">
        <f>H136</f>
        <v>654100</v>
      </c>
      <c r="I187" s="26">
        <f>I136</f>
        <v>422850</v>
      </c>
    </row>
    <row r="188" spans="6:9" ht="12.75">
      <c r="F188" s="8">
        <v>64</v>
      </c>
      <c r="G188" s="11" t="s">
        <v>234</v>
      </c>
      <c r="H188" s="33">
        <f>H150</f>
        <v>63800</v>
      </c>
      <c r="I188" s="26">
        <f>I150</f>
        <v>42000</v>
      </c>
    </row>
    <row r="189" spans="6:9" ht="12.75">
      <c r="F189" s="8">
        <v>65</v>
      </c>
      <c r="G189" s="11" t="s">
        <v>220</v>
      </c>
      <c r="H189" s="33">
        <f>H152</f>
        <v>200000</v>
      </c>
      <c r="I189" s="26">
        <f>I152</f>
        <v>110000</v>
      </c>
    </row>
    <row r="190" spans="6:9" ht="12.75">
      <c r="F190" s="8"/>
      <c r="G190" s="13" t="s">
        <v>235</v>
      </c>
      <c r="H190" s="34">
        <f>SUM(H182:H189)</f>
        <v>1709000</v>
      </c>
      <c r="I190" s="27">
        <f>SUM(I182:I189)</f>
        <v>1073000</v>
      </c>
    </row>
    <row r="191" spans="6:9" ht="12.75">
      <c r="F191" s="8"/>
      <c r="G191" s="11" t="s">
        <v>223</v>
      </c>
      <c r="H191" s="33"/>
      <c r="I191" s="10"/>
    </row>
    <row r="192" spans="6:9" ht="12.75">
      <c r="F192" s="8"/>
      <c r="G192" s="11" t="s">
        <v>236</v>
      </c>
      <c r="H192" s="16">
        <v>1000</v>
      </c>
      <c r="I192" s="27">
        <f>I154</f>
        <v>0</v>
      </c>
    </row>
    <row r="193" spans="6:9" ht="12.75">
      <c r="F193" s="8"/>
      <c r="G193" s="11"/>
      <c r="H193" s="33"/>
      <c r="I193" s="10"/>
    </row>
    <row r="194" spans="6:9" ht="12.75">
      <c r="F194" s="10"/>
      <c r="G194" s="7" t="s">
        <v>225</v>
      </c>
      <c r="H194" s="16">
        <f>H164+H180+H190+H192</f>
        <v>6486000</v>
      </c>
      <c r="I194" s="27">
        <f>I164+I180+I190+I192</f>
        <v>3062500</v>
      </c>
    </row>
    <row r="196" spans="7:8" ht="12.75">
      <c r="G196" s="30" t="s">
        <v>345</v>
      </c>
      <c r="H196" s="30"/>
    </row>
    <row r="197" spans="6:9" ht="12.75">
      <c r="F197" t="s">
        <v>247</v>
      </c>
      <c r="I197" t="s">
        <v>248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2013-06-04T15:17:21Z</cp:lastPrinted>
  <dcterms:created xsi:type="dcterms:W3CDTF">1997-01-24T12:53:32Z</dcterms:created>
  <dcterms:modified xsi:type="dcterms:W3CDTF">2013-11-21T10:34:29Z</dcterms:modified>
  <cp:category/>
  <cp:version/>
  <cp:contentType/>
  <cp:contentStatus/>
</cp:coreProperties>
</file>